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Удмуртская Республика" sheetId="4" r:id="rId1"/>
    <sheet name="Проверка" sheetId="6" r:id="rId2"/>
  </sheets>
  <definedNames>
    <definedName name="_xlnm.Print_Area" localSheetId="1">Проверка!$A$1:$BPA$73</definedName>
    <definedName name="_xlnm.Print_Area" localSheetId="0">'Удмуртская Республика'!$A$1:$BPA$71</definedName>
  </definedNames>
  <calcPr calcId="124519"/>
</workbook>
</file>

<file path=xl/calcChain.xml><?xml version="1.0" encoding="utf-8"?>
<calcChain xmlns="http://schemas.openxmlformats.org/spreadsheetml/2006/main">
  <c r="YB33" i="4"/>
  <c r="BLM46"/>
  <c r="BLM37"/>
  <c r="BLB34"/>
  <c r="BLM34"/>
  <c r="BLM49"/>
  <c r="BLB49"/>
  <c r="BLB46"/>
  <c r="BLM38"/>
  <c r="BLB37"/>
  <c r="BLM36"/>
  <c r="BMB34"/>
  <c r="BMM34"/>
  <c r="BMM49"/>
  <c r="BMM46"/>
  <c r="BMM44"/>
  <c r="BMM37"/>
  <c r="AAM52"/>
  <c r="AAB52"/>
  <c r="ZM52"/>
  <c r="ZB52"/>
  <c r="BLM44" l="1"/>
  <c r="ACM55" l="1"/>
  <c r="BB48"/>
  <c r="BMM48" i="6" l="1"/>
  <c r="BLM48"/>
  <c r="BIM48"/>
  <c r="BHM48"/>
  <c r="BGM48"/>
  <c r="BFM48"/>
  <c r="BEM48"/>
  <c r="BDM48"/>
  <c r="BCM48"/>
  <c r="BBM48"/>
  <c r="BAM48"/>
  <c r="AZM48"/>
  <c r="AUM48"/>
  <c r="ATM48"/>
  <c r="ASM48"/>
  <c r="ARM48"/>
  <c r="AQM48"/>
  <c r="APM48"/>
  <c r="AOM48"/>
  <c r="ANM48"/>
  <c r="AMM48"/>
  <c r="ALM48"/>
  <c r="AKM48"/>
  <c r="AJM48"/>
  <c r="AGM48"/>
  <c r="AFM48"/>
  <c r="AEM48"/>
  <c r="ADM48"/>
  <c r="ACM48"/>
  <c r="ABM48"/>
  <c r="AAM48"/>
  <c r="ZM48"/>
  <c r="YM48"/>
  <c r="XM48"/>
  <c r="WM48"/>
  <c r="VM48"/>
  <c r="SM48"/>
  <c r="RM48"/>
  <c r="QM48"/>
  <c r="PM48"/>
  <c r="OM48"/>
  <c r="NM48"/>
  <c r="MM48"/>
  <c r="LM48"/>
  <c r="KM48"/>
  <c r="JM48"/>
  <c r="JB48"/>
  <c r="IB48"/>
  <c r="HB48"/>
  <c r="IM48"/>
  <c r="HM48"/>
  <c r="HM45" s="1"/>
  <c r="HM34" s="1"/>
  <c r="HM33" s="1"/>
  <c r="GM48"/>
  <c r="GB48"/>
  <c r="FM48"/>
  <c r="FB48"/>
  <c r="EM48"/>
  <c r="EB48"/>
  <c r="DM48"/>
  <c r="DB48"/>
  <c r="AKM47"/>
  <c r="CM47" s="1"/>
  <c r="AJM47"/>
  <c r="BM47" s="1"/>
  <c r="CB47"/>
  <c r="BB47"/>
  <c r="BLM46"/>
  <c r="BLB46"/>
  <c r="AYM46"/>
  <c r="AYB46"/>
  <c r="AXM46"/>
  <c r="AXB46"/>
  <c r="AQM46"/>
  <c r="AQB46"/>
  <c r="CB46" s="1"/>
  <c r="APM46"/>
  <c r="QM46"/>
  <c r="CM46" s="1"/>
  <c r="PM46"/>
  <c r="IM46"/>
  <c r="IB46"/>
  <c r="HM46"/>
  <c r="HB46"/>
  <c r="BM46"/>
  <c r="BB46"/>
  <c r="CM62"/>
  <c r="CB62"/>
  <c r="BM62"/>
  <c r="BB62"/>
  <c r="BCM61"/>
  <c r="CM61" s="1"/>
  <c r="BBM61"/>
  <c r="QM61"/>
  <c r="QB61"/>
  <c r="PM61"/>
  <c r="PB61"/>
  <c r="CB61"/>
  <c r="BM61"/>
  <c r="BB61"/>
  <c r="CM59"/>
  <c r="CB59"/>
  <c r="BM59"/>
  <c r="BB59"/>
  <c r="AYM58"/>
  <c r="AXM58"/>
  <c r="QM58"/>
  <c r="CM58" s="1"/>
  <c r="PM58"/>
  <c r="IM58"/>
  <c r="IB58"/>
  <c r="HM58"/>
  <c r="HB58"/>
  <c r="CB58"/>
  <c r="BM58"/>
  <c r="BB58"/>
  <c r="BMM57"/>
  <c r="BMB57"/>
  <c r="BLM57"/>
  <c r="BLB57"/>
  <c r="BKM57"/>
  <c r="BKB57"/>
  <c r="BJM57"/>
  <c r="BJB57"/>
  <c r="BIM57"/>
  <c r="BIB57"/>
  <c r="BHM57"/>
  <c r="BHB57"/>
  <c r="BGM57"/>
  <c r="BGB57"/>
  <c r="BFM57"/>
  <c r="BFB57"/>
  <c r="BEM57"/>
  <c r="BEB57"/>
  <c r="BDM57"/>
  <c r="BDB57"/>
  <c r="BCB57"/>
  <c r="BBM57"/>
  <c r="BBB57"/>
  <c r="BAM57"/>
  <c r="BAB57"/>
  <c r="AZM57"/>
  <c r="AZB57"/>
  <c r="AYM57"/>
  <c r="AYB57"/>
  <c r="AXM57"/>
  <c r="AXB57"/>
  <c r="AWM57"/>
  <c r="AWB57"/>
  <c r="AVM57"/>
  <c r="AVB57"/>
  <c r="AUM57"/>
  <c r="AUB57"/>
  <c r="ATM57"/>
  <c r="ATB57"/>
  <c r="ASM57"/>
  <c r="ASB57"/>
  <c r="ARM57"/>
  <c r="ARB57"/>
  <c r="AQM57"/>
  <c r="AQB57"/>
  <c r="APM57"/>
  <c r="APB57"/>
  <c r="AOM57"/>
  <c r="AOB57"/>
  <c r="ANM57"/>
  <c r="ANB57"/>
  <c r="AMM57"/>
  <c r="AMB57"/>
  <c r="ALM57"/>
  <c r="ALB57"/>
  <c r="AKM57"/>
  <c r="AKB57"/>
  <c r="AJM57"/>
  <c r="AJB57"/>
  <c r="AIM57"/>
  <c r="AIB57"/>
  <c r="AHM57"/>
  <c r="AHB57"/>
  <c r="AGM57"/>
  <c r="AGB57"/>
  <c r="AFM57"/>
  <c r="AFB57"/>
  <c r="AEM57"/>
  <c r="AEB57"/>
  <c r="ADM57"/>
  <c r="ADB57"/>
  <c r="ACM57"/>
  <c r="ACB57"/>
  <c r="ABM57"/>
  <c r="ABB57"/>
  <c r="AAM57"/>
  <c r="AAB57"/>
  <c r="ZM57"/>
  <c r="ZB57"/>
  <c r="YM57"/>
  <c r="YB57"/>
  <c r="XM57"/>
  <c r="XB57"/>
  <c r="WM57"/>
  <c r="WB57"/>
  <c r="VM57"/>
  <c r="VB57"/>
  <c r="UM57"/>
  <c r="UB57"/>
  <c r="TM57"/>
  <c r="TB57"/>
  <c r="SM57"/>
  <c r="SB57"/>
  <c r="RM57"/>
  <c r="RB57"/>
  <c r="QM57"/>
  <c r="QB57"/>
  <c r="PM57"/>
  <c r="PB57"/>
  <c r="OM57"/>
  <c r="OB57"/>
  <c r="NM57"/>
  <c r="NB57"/>
  <c r="MM57"/>
  <c r="MB57"/>
  <c r="LM57"/>
  <c r="LB57"/>
  <c r="KM57"/>
  <c r="KB57"/>
  <c r="JM57"/>
  <c r="JB57"/>
  <c r="IM57"/>
  <c r="IB57"/>
  <c r="HM57"/>
  <c r="HB57"/>
  <c r="GM57"/>
  <c r="GB57"/>
  <c r="FM57"/>
  <c r="FB57"/>
  <c r="EM57"/>
  <c r="EB57"/>
  <c r="DM57"/>
  <c r="DB57"/>
  <c r="CB57"/>
  <c r="BM57"/>
  <c r="BB57"/>
  <c r="BEM56"/>
  <c r="BDM56"/>
  <c r="CM56"/>
  <c r="CB56"/>
  <c r="BM56"/>
  <c r="BB56"/>
  <c r="CM55"/>
  <c r="CB55"/>
  <c r="BM55"/>
  <c r="BB55"/>
  <c r="CM54"/>
  <c r="CB54"/>
  <c r="BM54"/>
  <c r="BB54"/>
  <c r="BMM53"/>
  <c r="BMB53"/>
  <c r="BLM53"/>
  <c r="BLB53"/>
  <c r="BKM53"/>
  <c r="BKB53"/>
  <c r="BJM53"/>
  <c r="BJB53"/>
  <c r="BIM53"/>
  <c r="BIB53"/>
  <c r="BHM53"/>
  <c r="BHB53"/>
  <c r="BGM53"/>
  <c r="BGB53"/>
  <c r="BFM53"/>
  <c r="BFB53"/>
  <c r="BEM53"/>
  <c r="BEB53"/>
  <c r="BDM53"/>
  <c r="BDB53"/>
  <c r="BCB53"/>
  <c r="BBM53"/>
  <c r="BBB53"/>
  <c r="BAM53"/>
  <c r="BAB53"/>
  <c r="AZM53"/>
  <c r="AZB53"/>
  <c r="AYM53"/>
  <c r="AYB53"/>
  <c r="AXM53"/>
  <c r="AXB53"/>
  <c r="AWM53"/>
  <c r="AWB53"/>
  <c r="AVM53"/>
  <c r="AVB53"/>
  <c r="AUM53"/>
  <c r="AUB53"/>
  <c r="ATM53"/>
  <c r="ATB53"/>
  <c r="ASM53"/>
  <c r="ASB53"/>
  <c r="ARM53"/>
  <c r="ARB53"/>
  <c r="AQM53"/>
  <c r="AQB53"/>
  <c r="APM53"/>
  <c r="APB53"/>
  <c r="AOM53"/>
  <c r="AOB53"/>
  <c r="ANM53"/>
  <c r="ANB53"/>
  <c r="AMM53"/>
  <c r="AMB53"/>
  <c r="ALM53"/>
  <c r="ALB53"/>
  <c r="AKM53"/>
  <c r="AKB53"/>
  <c r="AJM53"/>
  <c r="AJB53"/>
  <c r="AIM53"/>
  <c r="AIB53"/>
  <c r="AHM53"/>
  <c r="AHB53"/>
  <c r="AGM53"/>
  <c r="AGB53"/>
  <c r="AFM53"/>
  <c r="AFB53"/>
  <c r="AEM53"/>
  <c r="AEB53"/>
  <c r="ADM53"/>
  <c r="ADB53"/>
  <c r="ACM53"/>
  <c r="ACB53"/>
  <c r="ABM53"/>
  <c r="ABB53"/>
  <c r="AAM53"/>
  <c r="AAB53"/>
  <c r="ZM53"/>
  <c r="ZB53"/>
  <c r="YM53"/>
  <c r="YB53"/>
  <c r="XM53"/>
  <c r="XB53"/>
  <c r="WM53"/>
  <c r="WB53"/>
  <c r="VM53"/>
  <c r="VB53"/>
  <c r="UM53"/>
  <c r="UB53"/>
  <c r="TM53"/>
  <c r="TB53"/>
  <c r="SM53"/>
  <c r="SB53"/>
  <c r="RM53"/>
  <c r="RB53"/>
  <c r="QM53"/>
  <c r="QB53"/>
  <c r="PM53"/>
  <c r="PB53"/>
  <c r="OM53"/>
  <c r="OB53"/>
  <c r="NM53"/>
  <c r="NB53"/>
  <c r="MM53"/>
  <c r="MB53"/>
  <c r="LM53"/>
  <c r="LB53"/>
  <c r="KM53"/>
  <c r="KB53"/>
  <c r="JM53"/>
  <c r="JB53"/>
  <c r="IM53"/>
  <c r="IB53"/>
  <c r="HM53"/>
  <c r="HB53"/>
  <c r="GM53"/>
  <c r="GB53"/>
  <c r="FM53"/>
  <c r="FB53"/>
  <c r="EM53"/>
  <c r="EB53"/>
  <c r="DM53"/>
  <c r="DB53"/>
  <c r="CB53"/>
  <c r="BM53"/>
  <c r="BB53"/>
  <c r="CM52"/>
  <c r="CB52"/>
  <c r="BM52"/>
  <c r="BB52"/>
  <c r="BLM51"/>
  <c r="BLB51"/>
  <c r="BEM51"/>
  <c r="BEB51"/>
  <c r="BDM51"/>
  <c r="BDB51"/>
  <c r="QM51"/>
  <c r="QB51"/>
  <c r="PM51"/>
  <c r="PB51"/>
  <c r="CM51"/>
  <c r="CB51"/>
  <c r="BM51"/>
  <c r="BB51"/>
  <c r="BLM50"/>
  <c r="BM50"/>
  <c r="CM49"/>
  <c r="CB49"/>
  <c r="BM49"/>
  <c r="BB49"/>
  <c r="BLM45"/>
  <c r="BLM34" s="1"/>
  <c r="BLM33" s="1"/>
  <c r="BLB48"/>
  <c r="AYM48"/>
  <c r="AYB48"/>
  <c r="AXM48"/>
  <c r="AXB48"/>
  <c r="AQB48"/>
  <c r="BM48"/>
  <c r="BM45" s="1"/>
  <c r="BM34" s="1"/>
  <c r="BM33" s="1"/>
  <c r="CM48"/>
  <c r="CM45" s="1"/>
  <c r="CM34" s="1"/>
  <c r="CB48"/>
  <c r="CB45" s="1"/>
  <c r="CB34" s="1"/>
  <c r="CB33" s="1"/>
  <c r="BB48"/>
  <c r="BB45" s="1"/>
  <c r="BB34" s="1"/>
  <c r="BB33" s="1"/>
  <c r="BMM45"/>
  <c r="BMB45"/>
  <c r="BLB45"/>
  <c r="BKM45"/>
  <c r="BKB45"/>
  <c r="BJM45"/>
  <c r="BJB45"/>
  <c r="BIM45"/>
  <c r="BIM34" s="1"/>
  <c r="BIM33" s="1"/>
  <c r="BIB45"/>
  <c r="BHM45"/>
  <c r="BHB45"/>
  <c r="BGM45"/>
  <c r="BGB45"/>
  <c r="BFM45"/>
  <c r="BFB45"/>
  <c r="BEM45"/>
  <c r="BEB45"/>
  <c r="BDM45"/>
  <c r="BDB45"/>
  <c r="BCM45"/>
  <c r="BCB45"/>
  <c r="BBM45"/>
  <c r="BBM34" s="1"/>
  <c r="BBM33" s="1"/>
  <c r="BBB45"/>
  <c r="BAM45"/>
  <c r="BAM34" s="1"/>
  <c r="BAM33" s="1"/>
  <c r="BAB45"/>
  <c r="AZM45"/>
  <c r="AZB45"/>
  <c r="AYM45"/>
  <c r="AYB45"/>
  <c r="AXM45"/>
  <c r="AXB45"/>
  <c r="AWM45"/>
  <c r="AWB45"/>
  <c r="AVM45"/>
  <c r="AVB45"/>
  <c r="AUM45"/>
  <c r="AUB45"/>
  <c r="ATM45"/>
  <c r="ATM34" s="1"/>
  <c r="ATM33" s="1"/>
  <c r="ATB45"/>
  <c r="ASM45"/>
  <c r="ASB45"/>
  <c r="ARM45"/>
  <c r="ARB45"/>
  <c r="AQM45"/>
  <c r="AQB45"/>
  <c r="APM45"/>
  <c r="APM34" s="1"/>
  <c r="APM33" s="1"/>
  <c r="APB45"/>
  <c r="AOM45"/>
  <c r="AOM34" s="1"/>
  <c r="AOM33" s="1"/>
  <c r="AOB45"/>
  <c r="ANM45"/>
  <c r="ANB45"/>
  <c r="AMM45"/>
  <c r="AMB45"/>
  <c r="ALM45"/>
  <c r="ALM34" s="1"/>
  <c r="ALM33" s="1"/>
  <c r="ALB45"/>
  <c r="AKM45"/>
  <c r="AKB45"/>
  <c r="AJM45"/>
  <c r="AJB45"/>
  <c r="AIM45"/>
  <c r="AIB45"/>
  <c r="AHM45"/>
  <c r="AHB45"/>
  <c r="AGM45"/>
  <c r="AGB45"/>
  <c r="AFM45"/>
  <c r="AFM34" s="1"/>
  <c r="AFM33" s="1"/>
  <c r="AFB45"/>
  <c r="AEM45"/>
  <c r="AEB45"/>
  <c r="ADM45"/>
  <c r="ADB45"/>
  <c r="ACM45"/>
  <c r="ACB45"/>
  <c r="ABM45"/>
  <c r="ABB45"/>
  <c r="AAM45"/>
  <c r="AAB45"/>
  <c r="ZM45"/>
  <c r="ZB45"/>
  <c r="YM45"/>
  <c r="YB45"/>
  <c r="XM45"/>
  <c r="XM34" s="1"/>
  <c r="XM33" s="1"/>
  <c r="XB45"/>
  <c r="WM45"/>
  <c r="WB45"/>
  <c r="VM45"/>
  <c r="VB45"/>
  <c r="UM45"/>
  <c r="UB45"/>
  <c r="TM45"/>
  <c r="TB45"/>
  <c r="SM45"/>
  <c r="SB45"/>
  <c r="RM45"/>
  <c r="RM34" s="1"/>
  <c r="RM33" s="1"/>
  <c r="RB45"/>
  <c r="QM45"/>
  <c r="QB45"/>
  <c r="PM45"/>
  <c r="PB45"/>
  <c r="OM45"/>
  <c r="OB45"/>
  <c r="NM45"/>
  <c r="NB45"/>
  <c r="MM45"/>
  <c r="MM34" s="1"/>
  <c r="MM33" s="1"/>
  <c r="MB45"/>
  <c r="LM45"/>
  <c r="LM34" s="1"/>
  <c r="LM33" s="1"/>
  <c r="LB45"/>
  <c r="KM45"/>
  <c r="KB45"/>
  <c r="JM45"/>
  <c r="JB45"/>
  <c r="IM45"/>
  <c r="IM34" s="1"/>
  <c r="IM33" s="1"/>
  <c r="IB45"/>
  <c r="IB34" s="1"/>
  <c r="IB33" s="1"/>
  <c r="HB45"/>
  <c r="GM45"/>
  <c r="GB45"/>
  <c r="FM45"/>
  <c r="FB45"/>
  <c r="EM45"/>
  <c r="EB45"/>
  <c r="DM45"/>
  <c r="DB45"/>
  <c r="BLM44"/>
  <c r="BLB44"/>
  <c r="CM44"/>
  <c r="CB44"/>
  <c r="BM44"/>
  <c r="BB44"/>
  <c r="CM43"/>
  <c r="CB43"/>
  <c r="BM43"/>
  <c r="BB43"/>
  <c r="CM42"/>
  <c r="CB42"/>
  <c r="BM42"/>
  <c r="BB42"/>
  <c r="CM38"/>
  <c r="CB38"/>
  <c r="BM38"/>
  <c r="BB38"/>
  <c r="BLM37"/>
  <c r="BLB37"/>
  <c r="CM37"/>
  <c r="CB37"/>
  <c r="BM37"/>
  <c r="BB37"/>
  <c r="CM36"/>
  <c r="CB36"/>
  <c r="BM36"/>
  <c r="BB36"/>
  <c r="BMM34"/>
  <c r="BMB34"/>
  <c r="BLB34"/>
  <c r="BKM34"/>
  <c r="BKB34"/>
  <c r="BJM34"/>
  <c r="BJB34"/>
  <c r="BIB34"/>
  <c r="BHM34"/>
  <c r="BHM33" s="1"/>
  <c r="BHB34"/>
  <c r="BGM34"/>
  <c r="BGM33" s="1"/>
  <c r="BGB34"/>
  <c r="BFM34"/>
  <c r="BFM33" s="1"/>
  <c r="BFB34"/>
  <c r="BEM34"/>
  <c r="BEB34"/>
  <c r="BDM34"/>
  <c r="BDM33" s="1"/>
  <c r="BDB34"/>
  <c r="BCM34"/>
  <c r="BCB34"/>
  <c r="BBB34"/>
  <c r="BAB34"/>
  <c r="AZM34"/>
  <c r="AZM33" s="1"/>
  <c r="AZB34"/>
  <c r="AYM34"/>
  <c r="AYB34"/>
  <c r="AXM34"/>
  <c r="AXB34"/>
  <c r="AWM34"/>
  <c r="AWB34"/>
  <c r="AVM34"/>
  <c r="AVB34"/>
  <c r="AUM34"/>
  <c r="AUM33" s="1"/>
  <c r="AUB34"/>
  <c r="ATB34"/>
  <c r="ASM34"/>
  <c r="ASM33" s="1"/>
  <c r="ASB34"/>
  <c r="ARM34"/>
  <c r="ARM33" s="1"/>
  <c r="ARB34"/>
  <c r="AQM34"/>
  <c r="AQM33" s="1"/>
  <c r="AQB34"/>
  <c r="APB34"/>
  <c r="AOB34"/>
  <c r="ANM34"/>
  <c r="ANB34"/>
  <c r="AMM34"/>
  <c r="AMM33" s="1"/>
  <c r="AMB34"/>
  <c r="ALB34"/>
  <c r="AKM34"/>
  <c r="AKB34"/>
  <c r="AJM34"/>
  <c r="AJB34"/>
  <c r="AIM34"/>
  <c r="AIB34"/>
  <c r="AHM34"/>
  <c r="AHB34"/>
  <c r="AGM34"/>
  <c r="AGM33" s="1"/>
  <c r="AGB34"/>
  <c r="AFB34"/>
  <c r="AEM34"/>
  <c r="AEM33" s="1"/>
  <c r="AEB34"/>
  <c r="ADM34"/>
  <c r="ADM33" s="1"/>
  <c r="ADB34"/>
  <c r="ACM34"/>
  <c r="ACM33" s="1"/>
  <c r="ACB34"/>
  <c r="ABM34"/>
  <c r="ABB34"/>
  <c r="AAM34"/>
  <c r="AAM33" s="1"/>
  <c r="AAB34"/>
  <c r="ZM34"/>
  <c r="ZB34"/>
  <c r="YM34"/>
  <c r="YM33" s="1"/>
  <c r="YB34"/>
  <c r="XB34"/>
  <c r="WM34"/>
  <c r="WB34"/>
  <c r="VM34"/>
  <c r="VB34"/>
  <c r="UM34"/>
  <c r="UB34"/>
  <c r="TM34"/>
  <c r="TB34"/>
  <c r="SM34"/>
  <c r="SB34"/>
  <c r="RB34"/>
  <c r="QM34"/>
  <c r="QM33" s="1"/>
  <c r="QB34"/>
  <c r="PM34"/>
  <c r="PM33" s="1"/>
  <c r="PB34"/>
  <c r="OM34"/>
  <c r="OB34"/>
  <c r="NM34"/>
  <c r="NM33" s="1"/>
  <c r="NB34"/>
  <c r="MB34"/>
  <c r="LB34"/>
  <c r="KM34"/>
  <c r="KM33" s="1"/>
  <c r="KB34"/>
  <c r="JM34"/>
  <c r="JB34"/>
  <c r="HB34"/>
  <c r="HB33" s="1"/>
  <c r="GM34"/>
  <c r="GB34"/>
  <c r="FM34"/>
  <c r="FB34"/>
  <c r="EM34"/>
  <c r="EB34"/>
  <c r="EB33" s="1"/>
  <c r="DM34"/>
  <c r="DM33" s="1"/>
  <c r="DB34"/>
  <c r="BMM33"/>
  <c r="BMB33"/>
  <c r="BLB33"/>
  <c r="BKM33"/>
  <c r="BKB33"/>
  <c r="BJM33"/>
  <c r="BJB33"/>
  <c r="BIB33"/>
  <c r="BHB33"/>
  <c r="BGB33"/>
  <c r="BFB33"/>
  <c r="BEM33"/>
  <c r="BEB33"/>
  <c r="BDB33"/>
  <c r="BCB33"/>
  <c r="BBB33"/>
  <c r="BAB33"/>
  <c r="AZB33"/>
  <c r="AYM33"/>
  <c r="AYB33"/>
  <c r="AXM33"/>
  <c r="AXB33"/>
  <c r="AWM33"/>
  <c r="AWB33"/>
  <c r="AVM33"/>
  <c r="AVB33"/>
  <c r="AUB33"/>
  <c r="ATB33"/>
  <c r="ASB33"/>
  <c r="ARB33"/>
  <c r="AQB33"/>
  <c r="APB33"/>
  <c r="AOB33"/>
  <c r="ANM33"/>
  <c r="ANB33"/>
  <c r="AMB33"/>
  <c r="ALB33"/>
  <c r="AKM33"/>
  <c r="AKB33"/>
  <c r="AJM33"/>
  <c r="AJB33"/>
  <c r="AIM33"/>
  <c r="AIB33"/>
  <c r="AHM33"/>
  <c r="AHB33"/>
  <c r="AGB33"/>
  <c r="AFB33"/>
  <c r="AEB33"/>
  <c r="ADB33"/>
  <c r="ACB33"/>
  <c r="ABM33"/>
  <c r="ABB33"/>
  <c r="AAB33"/>
  <c r="ZM33"/>
  <c r="ZB33"/>
  <c r="YB33"/>
  <c r="XB33"/>
  <c r="WM33"/>
  <c r="WB33"/>
  <c r="VM33"/>
  <c r="VB33"/>
  <c r="UM33"/>
  <c r="UB33"/>
  <c r="TM33"/>
  <c r="TB33"/>
  <c r="SM33"/>
  <c r="SB33"/>
  <c r="RB33"/>
  <c r="QB33"/>
  <c r="PB33"/>
  <c r="OM33"/>
  <c r="OB33"/>
  <c r="NB33"/>
  <c r="MB33"/>
  <c r="LB33"/>
  <c r="KB33"/>
  <c r="JM33"/>
  <c r="JB33"/>
  <c r="GM33"/>
  <c r="GB33"/>
  <c r="FM33"/>
  <c r="FB33"/>
  <c r="EM33"/>
  <c r="DB33"/>
  <c r="CM32"/>
  <c r="CB32"/>
  <c r="CM57" l="1"/>
  <c r="CM53" s="1"/>
  <c r="CM33" s="1"/>
  <c r="BCM57"/>
  <c r="BCM53" s="1"/>
  <c r="BCM33" s="1"/>
  <c r="AYB55" i="4" l="1"/>
  <c r="CM36"/>
  <c r="BLB44"/>
  <c r="BM44"/>
  <c r="AZB55" l="1"/>
  <c r="BAB55"/>
  <c r="XM45" l="1"/>
  <c r="ABB45" l="1"/>
  <c r="ABM45"/>
  <c r="ACB45"/>
  <c r="ACM45"/>
  <c r="BM48" l="1"/>
  <c r="BLM45"/>
  <c r="BM46"/>
  <c r="CM60"/>
  <c r="CB60"/>
  <c r="BM60"/>
  <c r="BB60"/>
  <c r="CM59"/>
  <c r="CB59"/>
  <c r="BM59"/>
  <c r="BB59"/>
  <c r="CM57"/>
  <c r="CB57"/>
  <c r="BM57"/>
  <c r="BB57"/>
  <c r="CM56"/>
  <c r="CB56"/>
  <c r="BM56"/>
  <c r="BB56"/>
  <c r="CM54"/>
  <c r="CB54"/>
  <c r="BM54"/>
  <c r="BB54"/>
  <c r="CM53"/>
  <c r="CB53"/>
  <c r="BM53"/>
  <c r="BB53"/>
  <c r="CM52"/>
  <c r="CB52"/>
  <c r="BM52"/>
  <c r="BB52"/>
  <c r="CM50"/>
  <c r="CB50"/>
  <c r="BM50"/>
  <c r="BB50"/>
  <c r="CM49"/>
  <c r="CB49"/>
  <c r="BM49"/>
  <c r="BB49"/>
  <c r="CM47"/>
  <c r="CB47"/>
  <c r="BM47"/>
  <c r="BB47"/>
  <c r="CM46"/>
  <c r="CB46"/>
  <c r="BB46"/>
  <c r="CM44"/>
  <c r="CB44"/>
  <c r="BB44"/>
  <c r="CM43"/>
  <c r="CB43"/>
  <c r="BM43"/>
  <c r="BB43"/>
  <c r="CM42"/>
  <c r="CB42"/>
  <c r="BM42"/>
  <c r="BB42"/>
  <c r="CM38"/>
  <c r="CB38"/>
  <c r="BM38"/>
  <c r="BB38"/>
  <c r="CM37"/>
  <c r="CB37"/>
  <c r="BM37"/>
  <c r="BB37"/>
  <c r="CB36"/>
  <c r="BM36"/>
  <c r="BB36"/>
  <c r="ANB45"/>
  <c r="ANB34" s="1"/>
  <c r="BM45" l="1"/>
  <c r="BM34" s="1"/>
  <c r="CB55"/>
  <c r="CB51" s="1"/>
  <c r="BM55"/>
  <c r="BM51" s="1"/>
  <c r="BB55"/>
  <c r="BB51" s="1"/>
  <c r="CM55"/>
  <c r="CM51" s="1"/>
  <c r="BB45"/>
  <c r="BB34" s="1"/>
  <c r="CM45"/>
  <c r="CM34" s="1"/>
  <c r="CB45"/>
  <c r="CB34" s="1"/>
  <c r="BAM55"/>
  <c r="BAM51" s="1"/>
  <c r="BAB51"/>
  <c r="AZM55"/>
  <c r="AZM51" s="1"/>
  <c r="AZB51"/>
  <c r="BAM45"/>
  <c r="BAM34" s="1"/>
  <c r="BAB45"/>
  <c r="BAB34" s="1"/>
  <c r="AZM45"/>
  <c r="AZM34" s="1"/>
  <c r="AZB45"/>
  <c r="AZB34" s="1"/>
  <c r="AYM55"/>
  <c r="AYM51" s="1"/>
  <c r="AYB51"/>
  <c r="AXM55"/>
  <c r="AXM51" s="1"/>
  <c r="AXB55"/>
  <c r="AXB51" s="1"/>
  <c r="AYM45"/>
  <c r="AYM34" s="1"/>
  <c r="AYB45"/>
  <c r="AYB34" s="1"/>
  <c r="AXM45"/>
  <c r="AXM34" s="1"/>
  <c r="AXB45"/>
  <c r="AXB34" s="1"/>
  <c r="AWM55"/>
  <c r="AWM51" s="1"/>
  <c r="AWB55"/>
  <c r="AWB51" s="1"/>
  <c r="AVM55"/>
  <c r="AVM51" s="1"/>
  <c r="AVB55"/>
  <c r="AVB51" s="1"/>
  <c r="AWM45"/>
  <c r="AWB45"/>
  <c r="AWB34" s="1"/>
  <c r="AVM45"/>
  <c r="AVM34" s="1"/>
  <c r="AVB45"/>
  <c r="AVB34" s="1"/>
  <c r="AWM34"/>
  <c r="AUM55"/>
  <c r="AUB55"/>
  <c r="AUB51" s="1"/>
  <c r="ATM55"/>
  <c r="ATM51" s="1"/>
  <c r="ATB55"/>
  <c r="ATB51" s="1"/>
  <c r="AUM51"/>
  <c r="AUM45"/>
  <c r="AUM34" s="1"/>
  <c r="AUB45"/>
  <c r="AUB34" s="1"/>
  <c r="ATM45"/>
  <c r="ATM34" s="1"/>
  <c r="ATB45"/>
  <c r="ATB34" s="1"/>
  <c r="AOM55"/>
  <c r="AOM51" s="1"/>
  <c r="AOB55"/>
  <c r="AOB51" s="1"/>
  <c r="ANM55"/>
  <c r="ANM51" s="1"/>
  <c r="ANB55"/>
  <c r="ANB51" s="1"/>
  <c r="AOM45"/>
  <c r="AOM34" s="1"/>
  <c r="AOB45"/>
  <c r="AOB34" s="1"/>
  <c r="ANM45"/>
  <c r="ANM34" s="1"/>
  <c r="AKM55"/>
  <c r="AKM51" s="1"/>
  <c r="AKB55"/>
  <c r="AKB51" s="1"/>
  <c r="AJM55"/>
  <c r="AJM51" s="1"/>
  <c r="AJB55"/>
  <c r="AJB51" s="1"/>
  <c r="AKM45"/>
  <c r="AKM34" s="1"/>
  <c r="AKB45"/>
  <c r="AKB34" s="1"/>
  <c r="AJM45"/>
  <c r="AJM34" s="1"/>
  <c r="AJB45"/>
  <c r="AJB34" s="1"/>
  <c r="AIM55"/>
  <c r="AIM51" s="1"/>
  <c r="AIB55"/>
  <c r="AIB51" s="1"/>
  <c r="AHM55"/>
  <c r="AHM51" s="1"/>
  <c r="AHB55"/>
  <c r="AHB51" s="1"/>
  <c r="AIM45"/>
  <c r="AIM34" s="1"/>
  <c r="AIB45"/>
  <c r="AIB34" s="1"/>
  <c r="AHM45"/>
  <c r="AHM34" s="1"/>
  <c r="AHB45"/>
  <c r="AHB34" s="1"/>
  <c r="CB33" l="1"/>
  <c r="BB33"/>
  <c r="AUM33"/>
  <c r="CM33"/>
  <c r="BM33"/>
  <c r="AOM33"/>
  <c r="AOB33"/>
  <c r="ANB33"/>
  <c r="ANM33"/>
  <c r="BAM33"/>
  <c r="BAB33"/>
  <c r="AZB33"/>
  <c r="AZM33"/>
  <c r="AUB33"/>
  <c r="ATM33"/>
  <c r="ATB33"/>
  <c r="AYM33"/>
  <c r="AYB33"/>
  <c r="AXM33"/>
  <c r="AXB33"/>
  <c r="AWM33"/>
  <c r="AVM33"/>
  <c r="AVB33"/>
  <c r="AWB33"/>
  <c r="AIB33"/>
  <c r="AIM33"/>
  <c r="AHM33"/>
  <c r="AHB33"/>
  <c r="AJM33"/>
  <c r="AKB33"/>
  <c r="AJB33"/>
  <c r="AKM33"/>
  <c r="AGM55"/>
  <c r="AGM51" s="1"/>
  <c r="AGB55"/>
  <c r="AGB51" s="1"/>
  <c r="AFM55"/>
  <c r="AFM51" s="1"/>
  <c r="AFB55"/>
  <c r="AFB51" s="1"/>
  <c r="AGM45"/>
  <c r="AGM34" s="1"/>
  <c r="AGB45"/>
  <c r="AGB34" s="1"/>
  <c r="AFM45"/>
  <c r="AFM34" s="1"/>
  <c r="AFB45"/>
  <c r="AFB34" s="1"/>
  <c r="AGB33" l="1"/>
  <c r="AFB33"/>
  <c r="AGM33"/>
  <c r="AFM33"/>
  <c r="AEM55"/>
  <c r="AEM51" s="1"/>
  <c r="AEB55"/>
  <c r="AEB51" s="1"/>
  <c r="ADM55"/>
  <c r="ADM51" s="1"/>
  <c r="ADB55"/>
  <c r="ADB51" s="1"/>
  <c r="AEM45"/>
  <c r="AEM34" s="1"/>
  <c r="AEB45"/>
  <c r="AEB34" s="1"/>
  <c r="ADM45"/>
  <c r="ADM34" s="1"/>
  <c r="ADB45"/>
  <c r="ADB34" s="1"/>
  <c r="ACM51"/>
  <c r="ACB55"/>
  <c r="ACB51" s="1"/>
  <c r="ABM55"/>
  <c r="ABM51" s="1"/>
  <c r="ABB55"/>
  <c r="ABB51" s="1"/>
  <c r="ABM34"/>
  <c r="ABB34"/>
  <c r="ACM34"/>
  <c r="ACB34"/>
  <c r="ADB33" l="1"/>
  <c r="AEM33"/>
  <c r="AEB33"/>
  <c r="ADM33"/>
  <c r="ACM33"/>
  <c r="ABM33"/>
  <c r="ACB33"/>
  <c r="ABB33"/>
  <c r="AQM55"/>
  <c r="AQM51" s="1"/>
  <c r="AQB55"/>
  <c r="AQB51" s="1"/>
  <c r="APM55"/>
  <c r="APM51" s="1"/>
  <c r="APB55"/>
  <c r="APB51" s="1"/>
  <c r="AQM45"/>
  <c r="AQM34" s="1"/>
  <c r="AQB45"/>
  <c r="AQB34" s="1"/>
  <c r="APM45"/>
  <c r="APM34" s="1"/>
  <c r="APB45"/>
  <c r="APB34" s="1"/>
  <c r="AAM55"/>
  <c r="AAM51" s="1"/>
  <c r="AAB55"/>
  <c r="AAB51" s="1"/>
  <c r="ZM55"/>
  <c r="ZM51" s="1"/>
  <c r="ZB55"/>
  <c r="ZB51" s="1"/>
  <c r="AAM45"/>
  <c r="AAM34" s="1"/>
  <c r="AAB45"/>
  <c r="AAB34" s="1"/>
  <c r="ZM45"/>
  <c r="ZM34" s="1"/>
  <c r="ZB45"/>
  <c r="ZB34" s="1"/>
  <c r="WM55"/>
  <c r="WM51" s="1"/>
  <c r="WB55"/>
  <c r="WB51" s="1"/>
  <c r="VM55"/>
  <c r="VM51" s="1"/>
  <c r="VB55"/>
  <c r="VB51" s="1"/>
  <c r="WM45"/>
  <c r="WM34" s="1"/>
  <c r="WB45"/>
  <c r="WB34" s="1"/>
  <c r="VM45"/>
  <c r="VM34" s="1"/>
  <c r="VB45"/>
  <c r="VB34" s="1"/>
  <c r="QM55"/>
  <c r="QM51" s="1"/>
  <c r="QB55"/>
  <c r="QB51" s="1"/>
  <c r="PM55"/>
  <c r="PM51" s="1"/>
  <c r="PB55"/>
  <c r="PB51" s="1"/>
  <c r="QM45"/>
  <c r="QM34" s="1"/>
  <c r="QB45"/>
  <c r="QB34" s="1"/>
  <c r="PM45"/>
  <c r="PM34" s="1"/>
  <c r="PB45"/>
  <c r="PB34" s="1"/>
  <c r="AQM33" l="1"/>
  <c r="AQB33"/>
  <c r="APM33"/>
  <c r="APB33"/>
  <c r="WM33"/>
  <c r="WB33"/>
  <c r="VM33"/>
  <c r="VB33"/>
  <c r="AAB33"/>
  <c r="AAM33"/>
  <c r="ZM33"/>
  <c r="ZB33"/>
  <c r="PB33"/>
  <c r="QM33"/>
  <c r="QB33"/>
  <c r="PM33"/>
  <c r="UM55"/>
  <c r="UM51" s="1"/>
  <c r="UB55"/>
  <c r="UB51" s="1"/>
  <c r="TM55"/>
  <c r="TM51" s="1"/>
  <c r="TB55"/>
  <c r="TB51" s="1"/>
  <c r="UM45"/>
  <c r="UM34" s="1"/>
  <c r="UB45"/>
  <c r="UB34" s="1"/>
  <c r="TM45"/>
  <c r="TM34" s="1"/>
  <c r="TB45"/>
  <c r="TB34" s="1"/>
  <c r="UB33" l="1"/>
  <c r="TM33"/>
  <c r="TB33"/>
  <c r="UM33"/>
  <c r="OM55"/>
  <c r="OB55"/>
  <c r="NM55"/>
  <c r="NB55"/>
  <c r="OM51"/>
  <c r="OB51"/>
  <c r="NM51"/>
  <c r="NB51"/>
  <c r="OM45"/>
  <c r="OM34" s="1"/>
  <c r="OB45"/>
  <c r="OB34" s="1"/>
  <c r="NM45"/>
  <c r="NM34" s="1"/>
  <c r="NB45"/>
  <c r="NB34" s="1"/>
  <c r="MM55"/>
  <c r="MB55"/>
  <c r="LM55"/>
  <c r="LM51" s="1"/>
  <c r="LB55"/>
  <c r="LB51" s="1"/>
  <c r="MM51"/>
  <c r="MB51"/>
  <c r="MM45"/>
  <c r="MM34" s="1"/>
  <c r="MB45"/>
  <c r="MB34" s="1"/>
  <c r="LM45"/>
  <c r="LB45"/>
  <c r="LM34"/>
  <c r="LB34"/>
  <c r="KM55"/>
  <c r="KM51" s="1"/>
  <c r="KB55"/>
  <c r="JM55"/>
  <c r="JM51" s="1"/>
  <c r="JB55"/>
  <c r="JB51" s="1"/>
  <c r="KB51"/>
  <c r="KM45"/>
  <c r="KM34" s="1"/>
  <c r="KB45"/>
  <c r="KB34" s="1"/>
  <c r="JM45"/>
  <c r="JM34" s="1"/>
  <c r="JB45"/>
  <c r="JB34" s="1"/>
  <c r="IM55"/>
  <c r="IM51" s="1"/>
  <c r="IB55"/>
  <c r="IB51" s="1"/>
  <c r="HM55"/>
  <c r="HM51" s="1"/>
  <c r="HB55"/>
  <c r="HB51" s="1"/>
  <c r="IM45"/>
  <c r="IM34" s="1"/>
  <c r="IB45"/>
  <c r="IB34" s="1"/>
  <c r="HM45"/>
  <c r="HM34" s="1"/>
  <c r="HB45"/>
  <c r="HB34" s="1"/>
  <c r="GM55"/>
  <c r="GB55"/>
  <c r="GB51" s="1"/>
  <c r="FM55"/>
  <c r="FM51" s="1"/>
  <c r="FB55"/>
  <c r="FB51" s="1"/>
  <c r="GM51"/>
  <c r="GM45"/>
  <c r="GM34" s="1"/>
  <c r="GB45"/>
  <c r="FM45"/>
  <c r="FM34" s="1"/>
  <c r="FB45"/>
  <c r="FB34" s="1"/>
  <c r="GB34"/>
  <c r="RM55"/>
  <c r="RM51" s="1"/>
  <c r="SM55"/>
  <c r="SM51" s="1"/>
  <c r="SB55"/>
  <c r="SB51" s="1"/>
  <c r="RB55"/>
  <c r="RB51" s="1"/>
  <c r="SM45"/>
  <c r="SM34" s="1"/>
  <c r="SB45"/>
  <c r="SB34" s="1"/>
  <c r="RM45"/>
  <c r="RM34" s="1"/>
  <c r="RB45"/>
  <c r="RB34" s="1"/>
  <c r="BEM55"/>
  <c r="BEM51" s="1"/>
  <c r="BEB55"/>
  <c r="BEB51" s="1"/>
  <c r="BDM55"/>
  <c r="BDM51" s="1"/>
  <c r="BDB55"/>
  <c r="BDB51" s="1"/>
  <c r="BEM45"/>
  <c r="BEB45"/>
  <c r="BEB34" s="1"/>
  <c r="BDM45"/>
  <c r="BDM34" s="1"/>
  <c r="BDB45"/>
  <c r="BDB34" s="1"/>
  <c r="BEM34"/>
  <c r="ASM45"/>
  <c r="ASM34" s="1"/>
  <c r="ASM55"/>
  <c r="ASM51" s="1"/>
  <c r="ASB55"/>
  <c r="ASB51" s="1"/>
  <c r="ARM55"/>
  <c r="ARM51" s="1"/>
  <c r="ARB55"/>
  <c r="ARB51" s="1"/>
  <c r="ASB45"/>
  <c r="ASB34" s="1"/>
  <c r="ARM45"/>
  <c r="ARM34" s="1"/>
  <c r="ARB45"/>
  <c r="ARB34" s="1"/>
  <c r="AMM55"/>
  <c r="AMM51" s="1"/>
  <c r="AMB55"/>
  <c r="AMB51" s="1"/>
  <c r="ALM55"/>
  <c r="ALM51" s="1"/>
  <c r="ALB55"/>
  <c r="ALB51" s="1"/>
  <c r="AMM45"/>
  <c r="AMM34" s="1"/>
  <c r="AMB45"/>
  <c r="AMB34" s="1"/>
  <c r="ALM45"/>
  <c r="ALM34" s="1"/>
  <c r="ALB45"/>
  <c r="ALB34" s="1"/>
  <c r="BMM55"/>
  <c r="BMM51" s="1"/>
  <c r="BMB55"/>
  <c r="BMB51" s="1"/>
  <c r="BLM55"/>
  <c r="BLM51" s="1"/>
  <c r="BLB55"/>
  <c r="BLB51" s="1"/>
  <c r="BMM45"/>
  <c r="BMB45"/>
  <c r="BLB45"/>
  <c r="BKM55"/>
  <c r="BKM51" s="1"/>
  <c r="BKB55"/>
  <c r="BKB51" s="1"/>
  <c r="BJM55"/>
  <c r="BJM51" s="1"/>
  <c r="BJB55"/>
  <c r="BJB51" s="1"/>
  <c r="BKM45"/>
  <c r="BKM34" s="1"/>
  <c r="BKB45"/>
  <c r="BKB34" s="1"/>
  <c r="BJM45"/>
  <c r="BJM34" s="1"/>
  <c r="BJB45"/>
  <c r="BJB34" s="1"/>
  <c r="BIM55"/>
  <c r="BIM51" s="1"/>
  <c r="BIB55"/>
  <c r="BIB51" s="1"/>
  <c r="BHM55"/>
  <c r="BHM51" s="1"/>
  <c r="BHB55"/>
  <c r="BHB51" s="1"/>
  <c r="BIM45"/>
  <c r="BIM34" s="1"/>
  <c r="BIB45"/>
  <c r="BIB34" s="1"/>
  <c r="BHM45"/>
  <c r="BHM34" s="1"/>
  <c r="BHB45"/>
  <c r="BHB34" s="1"/>
  <c r="MM33" l="1"/>
  <c r="NM33"/>
  <c r="OM33"/>
  <c r="BDB33"/>
  <c r="BEM33"/>
  <c r="BEB33"/>
  <c r="MB33"/>
  <c r="LM33"/>
  <c r="LB33"/>
  <c r="GB33"/>
  <c r="GM33"/>
  <c r="KM33"/>
  <c r="JB33"/>
  <c r="HB33"/>
  <c r="OB33"/>
  <c r="NB33"/>
  <c r="JM33"/>
  <c r="KB33"/>
  <c r="IM33"/>
  <c r="IB33"/>
  <c r="HM33"/>
  <c r="FB33"/>
  <c r="FM33"/>
  <c r="RB33"/>
  <c r="SM33"/>
  <c r="SB33"/>
  <c r="RM33"/>
  <c r="BDM33"/>
  <c r="ASM33"/>
  <c r="ASB33"/>
  <c r="ARM33"/>
  <c r="ARB33"/>
  <c r="AMM33"/>
  <c r="ALM33"/>
  <c r="AMB33"/>
  <c r="ALB33"/>
  <c r="BMM33"/>
  <c r="BMB33"/>
  <c r="BLM33"/>
  <c r="BLB33"/>
  <c r="BJM33"/>
  <c r="BKB33"/>
  <c r="BKM33"/>
  <c r="BJB33"/>
  <c r="BIM33"/>
  <c r="BHM33"/>
  <c r="BHB33"/>
  <c r="BIB33"/>
  <c r="BGM55"/>
  <c r="BGM51" s="1"/>
  <c r="BGB55"/>
  <c r="BGB51" s="1"/>
  <c r="BFM55"/>
  <c r="BFM51" s="1"/>
  <c r="BFB55"/>
  <c r="BFB51" s="1"/>
  <c r="BGM45"/>
  <c r="BGM34" s="1"/>
  <c r="BGB45"/>
  <c r="BGB34" s="1"/>
  <c r="BFM45"/>
  <c r="BFM34" s="1"/>
  <c r="BFB45"/>
  <c r="BFB34" s="1"/>
  <c r="BCM55"/>
  <c r="BCM51" s="1"/>
  <c r="BCB55"/>
  <c r="BCB51" s="1"/>
  <c r="BBM55"/>
  <c r="BBM51" s="1"/>
  <c r="BBB55"/>
  <c r="BBB51" s="1"/>
  <c r="BCM45"/>
  <c r="BCM34" s="1"/>
  <c r="BCB45"/>
  <c r="BCB34" s="1"/>
  <c r="BBM45"/>
  <c r="BBM34" s="1"/>
  <c r="BBB45"/>
  <c r="BBB34" s="1"/>
  <c r="XM34"/>
  <c r="YM55"/>
  <c r="YM51" s="1"/>
  <c r="YB55"/>
  <c r="YB51" s="1"/>
  <c r="XM55"/>
  <c r="XM51" s="1"/>
  <c r="XB55"/>
  <c r="XB51" s="1"/>
  <c r="YM45"/>
  <c r="YM34" s="1"/>
  <c r="YB45"/>
  <c r="YB34" s="1"/>
  <c r="XB45"/>
  <c r="XB34" s="1"/>
  <c r="BGM33" l="1"/>
  <c r="BFB33"/>
  <c r="BGB33"/>
  <c r="BFM33"/>
  <c r="BBB33"/>
  <c r="BCM33"/>
  <c r="BCB33"/>
  <c r="BBM33"/>
  <c r="YM33"/>
  <c r="XM33"/>
  <c r="XB33"/>
  <c r="EM55"/>
  <c r="EM51" s="1"/>
  <c r="EB55"/>
  <c r="EB51" s="1"/>
  <c r="DM55"/>
  <c r="DM51" s="1"/>
  <c r="DB55"/>
  <c r="DB51" s="1"/>
  <c r="DM45"/>
  <c r="DM34" s="1"/>
  <c r="EB45"/>
  <c r="EB34" s="1"/>
  <c r="EM45"/>
  <c r="EM34" s="1"/>
  <c r="DB45"/>
  <c r="DB34" s="1"/>
  <c r="CM32"/>
  <c r="CB32"/>
  <c r="EM33" l="1"/>
  <c r="DB33"/>
  <c r="EB33"/>
  <c r="DM33"/>
</calcChain>
</file>

<file path=xl/sharedStrings.xml><?xml version="1.0" encoding="utf-8"?>
<sst xmlns="http://schemas.openxmlformats.org/spreadsheetml/2006/main" count="834" uniqueCount="157">
  <si>
    <t>Представляют</t>
  </si>
  <si>
    <t>Сроки представления</t>
  </si>
  <si>
    <t>Периодичность представления: квартальная, годовая</t>
  </si>
  <si>
    <t>Способ представления:</t>
  </si>
  <si>
    <t>в форме электронного документа, подписанного усиленной квалифицированной электронной подписью руководителя финансового органа субъекта Российской Федерации (администрации г. Байконура) (уполномоченного им лица) с использованием государственной интегрированной информационной системы управления общественными финансами "Электронный бюджет"</t>
  </si>
  <si>
    <t>Финансовый орган субъекта Российской Федерации (администрация г. Байконура)</t>
  </si>
  <si>
    <t>на 1 апреля, 1 июля, 1 октября - не позднее 15-го числа месяца, следующего за отчетным периодом</t>
  </si>
  <si>
    <t>на 1 января года, следующего за отчетным годом - до 25 января года, следующего за отчетным годом</t>
  </si>
  <si>
    <t>- Министерству финансов Российской Федерации и Министерству юстиции Российской Федерации</t>
  </si>
  <si>
    <t>КОДЫ</t>
  </si>
  <si>
    <t>Сведения</t>
  </si>
  <si>
    <t>о расходах бюджетов субъектов Российской Федерации и бюджета г. Байконура, связанных с выполнением переданных полномочий на государственную регистрацию актов гражданского состояния, источником финансового обеспечения которых являются субвенции</t>
  </si>
  <si>
    <t>Приложение</t>
  </si>
  <si>
    <t>к приказу Министерства финансов
Российской Федерации
от 22.08.2017 № 129н</t>
  </si>
  <si>
    <t>Форма по ОКУД</t>
  </si>
  <si>
    <t>Дата</t>
  </si>
  <si>
    <t>Глава по БК</t>
  </si>
  <si>
    <t>по ОКТМО</t>
  </si>
  <si>
    <t>по БК</t>
  </si>
  <si>
    <t>по ОКЕИ</t>
  </si>
  <si>
    <t>Наименование финансового органа субъекта</t>
  </si>
  <si>
    <t>Российской Федерации (администрации г. Байконура)</t>
  </si>
  <si>
    <t>Наименование бюджета</t>
  </si>
  <si>
    <t>Раздел и подраздел</t>
  </si>
  <si>
    <t>Целевая статья</t>
  </si>
  <si>
    <t>Единица измерения</t>
  </si>
  <si>
    <t>рубль (с точностью до второго десятичного знака после запятой)</t>
  </si>
  <si>
    <t>Направление расходования</t>
  </si>
  <si>
    <t>всего</t>
  </si>
  <si>
    <t>за отчетный квартал</t>
  </si>
  <si>
    <t>нарастающим итогом с начала года</t>
  </si>
  <si>
    <t>Поступило средств из федерального бюджета бюджету субъекта Российской Федерации (бюджету г. Байконура)</t>
  </si>
  <si>
    <t>Код 
строки</t>
  </si>
  <si>
    <t>х</t>
  </si>
  <si>
    <t>Расходы бюджета субъекта Российской Федерации (бюджета г. Байконура), всего:</t>
  </si>
  <si>
    <t>в том числе на выполнение федеральных полномочий на государственную регистрацию актов гражданского состояния:</t>
  </si>
  <si>
    <t>в части составления записей актов гражданского состояния и совершения иных юридически значимых действий</t>
  </si>
  <si>
    <t>из них:
на оплату труда и начислений на выплаты по оплате труда</t>
  </si>
  <si>
    <r>
      <t xml:space="preserve">010000 </t>
    </r>
    <r>
      <rPr>
        <vertAlign val="superscript"/>
        <sz val="8"/>
        <rFont val="Times New Roman"/>
        <family val="1"/>
        <charset val="204"/>
      </rPr>
      <t>1</t>
    </r>
  </si>
  <si>
    <r>
      <t xml:space="preserve">020000 </t>
    </r>
    <r>
      <rPr>
        <vertAlign val="superscript"/>
        <sz val="8"/>
        <rFont val="Times New Roman"/>
        <family val="1"/>
        <charset val="204"/>
      </rPr>
      <t>2</t>
    </r>
  </si>
  <si>
    <r>
      <t xml:space="preserve">021000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</si>
  <si>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021100 </t>
    </r>
    <r>
      <rPr>
        <vertAlign val="superscript"/>
        <sz val="8"/>
        <rFont val="Times New Roman"/>
        <family val="1"/>
        <charset val="204"/>
      </rPr>
      <t>4</t>
    </r>
  </si>
  <si>
    <t>на оплату услуг связи</t>
  </si>
  <si>
    <t>на оплату транспортных услуг</t>
  </si>
  <si>
    <r>
      <t xml:space="preserve">021200 </t>
    </r>
    <r>
      <rPr>
        <vertAlign val="superscript"/>
        <sz val="8.1"/>
        <rFont val="Times New Roman"/>
        <family val="1"/>
        <charset val="204"/>
      </rPr>
      <t>4</t>
    </r>
  </si>
  <si>
    <r>
      <t xml:space="preserve">021300 </t>
    </r>
    <r>
      <rPr>
        <vertAlign val="superscript"/>
        <sz val="8.1"/>
        <rFont val="Times New Roman"/>
        <family val="1"/>
        <charset val="204"/>
      </rPr>
      <t>4</t>
    </r>
  </si>
  <si>
    <t>Форма 0503442 с. 2</t>
  </si>
  <si>
    <t>в том числе средства 
субвенции из федерального бюджета</t>
  </si>
  <si>
    <t>на оплату коммунальных услуг</t>
  </si>
  <si>
    <t>на оплату услуг по использованию имущества</t>
  </si>
  <si>
    <t>на оплату работ, услуг по содержанию имущества</t>
  </si>
  <si>
    <t>прочие расходы</t>
  </si>
  <si>
    <t>в том числе:
на оплату товаров, работ, услуг в сфере информационно-коммуникационных технологий</t>
  </si>
  <si>
    <t>из них:
на увеличение стоимости основных средств</t>
  </si>
  <si>
    <t>на оплату налогов, сборов и иных платежей</t>
  </si>
  <si>
    <t>иные расходы</t>
  </si>
  <si>
    <t>в части перевода книг государственной регистрации актов гражданского состояния (актовых книг) в электронную форму</t>
  </si>
  <si>
    <t>на оплату приобретения движимого имущества и организации рабочих мест</t>
  </si>
  <si>
    <r>
      <t xml:space="preserve">021400 </t>
    </r>
    <r>
      <rPr>
        <vertAlign val="superscript"/>
        <sz val="8.1"/>
        <rFont val="Times New Roman"/>
        <family val="1"/>
        <charset val="204"/>
      </rPr>
      <t>4</t>
    </r>
  </si>
  <si>
    <r>
      <t xml:space="preserve">021500 </t>
    </r>
    <r>
      <rPr>
        <vertAlign val="superscript"/>
        <sz val="8.1"/>
        <rFont val="Times New Roman"/>
        <family val="1"/>
        <charset val="204"/>
      </rPr>
      <t>4</t>
    </r>
  </si>
  <si>
    <t>021720</t>
  </si>
  <si>
    <r>
      <t xml:space="preserve">022000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</si>
  <si>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021700 </t>
    </r>
    <r>
      <rPr>
        <vertAlign val="superscript"/>
        <sz val="8.1"/>
        <rFont val="Times New Roman"/>
        <family val="1"/>
        <charset val="204"/>
      </rPr>
      <t>5</t>
    </r>
  </si>
  <si>
    <r>
      <t xml:space="preserve">021710 </t>
    </r>
    <r>
      <rPr>
        <vertAlign val="superscript"/>
        <sz val="8.1"/>
        <rFont val="Times New Roman"/>
        <family val="1"/>
        <charset val="204"/>
      </rPr>
      <t>6</t>
    </r>
  </si>
  <si>
    <r>
      <t xml:space="preserve">021711 </t>
    </r>
    <r>
      <rPr>
        <vertAlign val="superscript"/>
        <sz val="8.1"/>
        <rFont val="Times New Roman"/>
        <family val="1"/>
        <charset val="204"/>
      </rPr>
      <t>6</t>
    </r>
  </si>
  <si>
    <r>
      <t xml:space="preserve">021730 </t>
    </r>
    <r>
      <rPr>
        <vertAlign val="superscript"/>
        <sz val="8.1"/>
        <rFont val="Times New Roman"/>
        <family val="1"/>
        <charset val="204"/>
      </rPr>
      <t>7</t>
    </r>
  </si>
  <si>
    <r>
      <t xml:space="preserve">021731 </t>
    </r>
    <r>
      <rPr>
        <vertAlign val="superscript"/>
        <sz val="8.1"/>
        <rFont val="Times New Roman"/>
        <family val="1"/>
        <charset val="204"/>
      </rPr>
      <t>7</t>
    </r>
  </si>
  <si>
    <r>
      <t xml:space="preserve">022300 </t>
    </r>
    <r>
      <rPr>
        <vertAlign val="superscript"/>
        <sz val="8.1"/>
        <rFont val="Times New Roman"/>
        <family val="1"/>
        <charset val="204"/>
      </rPr>
      <t>9</t>
    </r>
  </si>
  <si>
    <r>
      <t xml:space="preserve">022400 </t>
    </r>
    <r>
      <rPr>
        <vertAlign val="superscript"/>
        <sz val="8.1"/>
        <rFont val="Times New Roman"/>
        <family val="1"/>
        <charset val="204"/>
      </rPr>
      <t>10</t>
    </r>
  </si>
  <si>
    <r>
      <t xml:space="preserve">022100 </t>
    </r>
    <r>
      <rPr>
        <vertAlign val="superscript"/>
        <sz val="8"/>
        <rFont val="Times New Roman"/>
        <family val="1"/>
        <charset val="204"/>
      </rPr>
      <t>9</t>
    </r>
  </si>
  <si>
    <r>
      <t xml:space="preserve">022200 </t>
    </r>
    <r>
      <rPr>
        <vertAlign val="superscript"/>
        <sz val="8.1"/>
        <rFont val="Times New Roman"/>
        <family val="1"/>
        <charset val="204"/>
      </rPr>
      <t>9</t>
    </r>
  </si>
  <si>
    <r>
      <t xml:space="preserve">022410 </t>
    </r>
    <r>
      <rPr>
        <vertAlign val="superscript"/>
        <sz val="8.1"/>
        <rFont val="Times New Roman"/>
        <family val="1"/>
        <charset val="204"/>
      </rPr>
      <t>11</t>
    </r>
  </si>
  <si>
    <t>022420</t>
  </si>
  <si>
    <r>
      <t xml:space="preserve">022411 </t>
    </r>
    <r>
      <rPr>
        <vertAlign val="superscript"/>
        <sz val="8.1"/>
        <rFont val="Times New Roman"/>
        <family val="1"/>
        <charset val="204"/>
      </rPr>
      <t>11</t>
    </r>
  </si>
  <si>
    <r>
      <t xml:space="preserve">022430 </t>
    </r>
    <r>
      <rPr>
        <vertAlign val="superscript"/>
        <sz val="8.1"/>
        <rFont val="Times New Roman"/>
        <family val="1"/>
        <charset val="204"/>
      </rPr>
      <t>12</t>
    </r>
  </si>
  <si>
    <r>
      <t xml:space="preserve">022431 </t>
    </r>
    <r>
      <rPr>
        <vertAlign val="superscript"/>
        <sz val="8.1"/>
        <rFont val="Times New Roman"/>
        <family val="1"/>
        <charset val="204"/>
      </rPr>
      <t>12</t>
    </r>
  </si>
  <si>
    <r>
      <t>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010000 в графах 5 и 6 указывается сумма средств единой субвенции, поступивших из федерального бюджета в бюджет субъекта Российской Федерации (бюджет г. Байконура) в объеме бюджетных ассигнований, предусмотренных субъектом Российской Федерации (г. Байконуром) на осуществление федеральных полномочий на государственную регистрацию актов гражданского состояния за отчетный квартал и нарастающим итогом с начала текущего (отчетного) года.</t>
    </r>
  </si>
  <si>
    <r>
      <t>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021000 в графах 3 - 6 указывается объем расходов бюджета субъекта Российской Федерации (бюджета г. 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направленных на выполнение федеральных полномочий на государственную регистрацию актов гражданского состояния в части составления записей актов гражданского состояния и совершения иных юридически значимых действий органами, уполномоченными производить государственную регистрацию актов гражданского состояния (далее - объем расходов на составление записей актов гражданского состояния и совершение иных юридически значимых действий), за отчетный квартал и нарастающим итогом с начала текущего (отчетного) года соответственно. Значение показателя по строке 021000 должно соответствовать сумме значений показателей по строкам 021100 - 021700.</t>
    </r>
  </si>
  <si>
    <r>
      <t>____</t>
    </r>
    <r>
      <rPr>
        <vertAlign val="superscript"/>
        <sz val="8"/>
        <rFont val="Times New Roman"/>
        <family val="1"/>
        <charset val="204"/>
      </rPr>
      <t>12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022430 и 022431 в графах 3 - 6 указывается объем иных расходов бюджета субъекта Российской Федерации (бюджета г. Байконура) на перевод в электронную форму актовых книг, не нашедших своего отражения в строках 022410 - 022420,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022430 должно соответствовать или превышать значение показателя по строке 022431.</t>
    </r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</si>
  <si>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</si>
  <si>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</si>
  <si>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</si>
  <si>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</si>
  <si>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</si>
  <si>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</si>
  <si>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</si>
  <si>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 с кодом города)</t>
  </si>
  <si>
    <t>"</t>
  </si>
  <si>
    <t xml:space="preserve"> г.</t>
  </si>
  <si>
    <r>
      <t xml:space="preserve">021600 </t>
    </r>
    <r>
      <rPr>
        <vertAlign val="superscript"/>
        <sz val="8.1"/>
        <rFont val="Times New Roman"/>
        <family val="1"/>
        <charset val="204"/>
      </rPr>
      <t>4</t>
    </r>
  </si>
  <si>
    <t>0503442</t>
  </si>
  <si>
    <t xml:space="preserve">на 1 </t>
  </si>
  <si>
    <r>
      <t>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020000 в графах 3 - 6 указывается совокупный объем расходов бюджета субъекта Российской Федерации (бюджета г.</t>
    </r>
    <r>
      <rPr>
        <sz val="6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связанных с деятельностью органов записи актов гражданского состояния по выполнению федеральных полномочий на государственную регистрацию актов гражданского состояния, за отчетный квартал и нарастающим итогом с начала текущего (отчетного) года соответственно. Значение показателя по строке 020000 должно соответствовать сумме значений показателей по строкам 021000 и 022000.</t>
    </r>
  </si>
  <si>
    <r>
      <t>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021100 - 021600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 в части произведенных расходов на оплату труда и начислений на выплаты по оплате труда, на оплату услуг связи, транспортных услуг, коммунальных услуг, на оплату услуг по использованию имущества, на оплату работ и услуг по содержанию имущества за отчетный квартал и нарастающим итогом с начала текущего (отчетного) года соответственно.</t>
    </r>
  </si>
  <si>
    <r>
      <t>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021700 в графах 3 - 6 указывается объем прочих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действий, не нашедших своего отражения в строках 021100 - 021600, с выделением расходов на оплату товаров, работ, услуг в сфере информационно-коммуникационных технологий, на оплату налогов, сборов и иных платежей, а также иных расходов за отчетный квартал и нарастающим итогом с начала текущего (отчетного) года соответственно. Значение показателя по строке 021700 должно соответствовать сумме значений показателей по строкам 021710 - 021730.</t>
    </r>
  </si>
  <si>
    <r>
      <t>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021710, 021711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 в части произведенных расходов на оплату товаров, работ, услуг в сфере информационно-коммуникационных технологий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021710 должно соответствовать или превышать значение показателя по строке 021711.</t>
    </r>
  </si>
  <si>
    <r>
      <t>____</t>
    </r>
    <r>
      <rPr>
        <vertAlign val="superscript"/>
        <sz val="8"/>
        <rFont val="Times New Roman"/>
        <family val="1"/>
        <charset val="204"/>
      </rPr>
      <t>7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021730, 021731 в графах 3 - 6 указывается объем иных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действий, не нашедших своего отражения в строках 021710 - 021720,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021730 должно соответствовать или превышать значение показателя по строке 021731.</t>
    </r>
  </si>
  <si>
    <r>
      <t>____</t>
    </r>
    <r>
      <rPr>
        <vertAlign val="superscript"/>
        <sz val="8"/>
        <rFont val="Times New Roman"/>
        <family val="1"/>
        <charset val="204"/>
      </rPr>
      <t>11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022410 и 022411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 в части произведенных расходов на оплату товаров, работ, услуг в сфере информационно-коммуникационных технологий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022410 должно соответствовать или превышать значение показателя по строке 022411.</t>
    </r>
  </si>
  <si>
    <r>
      <t>____</t>
    </r>
    <r>
      <rPr>
        <vertAlign val="superscript"/>
        <sz val="8"/>
        <rFont val="Times New Roman"/>
        <family val="1"/>
        <charset val="204"/>
      </rPr>
      <t>10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022400 в графах 3 - 6 указывается объем прочих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книг, не нашедших своего отражения в строках 022100 - 022300, с выделением расходов на оплату товаров, работ, услуг в сфере информационно-коммуникационных технологий, расходов на оплату налогов, сборов и иных платежей, а также иных расходов за отчетный квартал и нарастающим итогом с начала текущего (отчетного) года соответственно. Значение показателя по строке 022400 должно соответствовать сумме значений показателей по строкам 022410 - 022430.</t>
    </r>
  </si>
  <si>
    <r>
      <t>____</t>
    </r>
    <r>
      <rPr>
        <vertAlign val="superscript"/>
        <sz val="8"/>
        <rFont val="Times New Roman"/>
        <family val="1"/>
        <charset val="204"/>
      </rPr>
      <t>9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022100 - 022300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 в части произведенных расходов на оплату труда и начислений на выплаты по оплате труда, на оплату услуг по использованию имущества, на оплату приобретения движимого имущества и организации рабочих мест за отчетный квартал и нарастающим итогом с начала текущего (отчетного) года соответственно.</t>
    </r>
  </si>
  <si>
    <r>
      <t>____</t>
    </r>
    <r>
      <rPr>
        <vertAlign val="superscript"/>
        <sz val="8"/>
        <rFont val="Times New Roman"/>
        <family val="1"/>
        <charset val="204"/>
      </rPr>
      <t>8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022000 в графах 3 - 6 указывается объем расходов бюджета субъекта Российской Федерации (бюджета г. 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направленных на выполнение федеральных полномочий на государственную регистрацию актов гражданского состояния в части перевода книг государственной регистрации актов гражданского состояния (актовых книг) в электронную форму    (далее - объем расходов на перевод в электронную форму актовых книг), за отчетный квартал и нарастающим итогом с начала текущего (отчетного) года соответственно. Значение показателя по строке 022000 должно соответствовать сумме значений показателей по строкам 022100 - 022400.</t>
    </r>
  </si>
  <si>
    <t>17</t>
  </si>
  <si>
    <t>Средства бюджета Удмуртской Республики</t>
  </si>
  <si>
    <t>Министерство финансов Удмуртской Республики</t>
  </si>
  <si>
    <t>Бюджет Удмуртской Республики</t>
  </si>
  <si>
    <t>811</t>
  </si>
  <si>
    <t>94000000</t>
  </si>
  <si>
    <t>0104, 0113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</si>
  <si>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</si>
  <si>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</si>
  <si>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</si>
  <si>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</si>
  <si>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</si>
  <si>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</si>
  <si>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</si>
  <si>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</si>
  <si>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</si>
  <si>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</si>
  <si>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</si>
  <si>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</si>
  <si>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</si>
  <si>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</si>
  <si>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</si>
  <si>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</si>
  <si>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</si>
  <si>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</si>
  <si>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</si>
  <si>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</si>
  <si>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</si>
  <si>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</si>
  <si>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</si>
  <si>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</si>
  <si>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</si>
  <si>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</si>
  <si>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</si>
  <si>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</si>
  <si>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</si>
  <si>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</si>
  <si>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Комитет по делам ЗАГС при Правительстве Удмуртской Республики</t>
  </si>
  <si>
    <t>1310159300 1330159300</t>
  </si>
  <si>
    <t>Председатель Комитета</t>
  </si>
  <si>
    <t>Л.А. Попова</t>
  </si>
  <si>
    <t>Бухгалтер 1 категории</t>
  </si>
  <si>
    <t>Л.З. Салимова</t>
  </si>
  <si>
    <t>(3412) 51-03-81</t>
  </si>
  <si>
    <t>Государственная регистрация актов гражданского состояния</t>
  </si>
  <si>
    <t>января</t>
  </si>
  <si>
    <t>18</t>
  </si>
  <si>
    <t>01.01.2018</t>
  </si>
  <si>
    <t>в том числе:
на оплату товаров, работ, услуг в сфере информационно-коммуникационных технологий 4 квартал</t>
  </si>
  <si>
    <t>в том числе:
на оплату товаров, работ, услуг в сфере информационно-коммуникационных технологий 3 квартал</t>
  </si>
  <si>
    <t>в том числе:
на оплату товаров, работ, услуг в сфере информационно-коммуникационных технологий Итого</t>
  </si>
  <si>
    <t>июля</t>
  </si>
  <si>
    <t>01.07.2018</t>
  </si>
  <si>
    <t>10</t>
  </si>
  <si>
    <t>Исполняющий обязанности председателя Комитета</t>
  </si>
  <si>
    <t>С.М. Шаверина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</si>
</sst>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sz val="7.9"/>
      <name val="Times New Roman"/>
      <family val="1"/>
      <charset val="204"/>
    </font>
    <font>
      <sz val="8.1"/>
      <name val="Times New Roman"/>
      <family val="1"/>
      <charset val="204"/>
    </font>
    <font>
      <vertAlign val="superscript"/>
      <sz val="8.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6"/>
      <color indexed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7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right"/>
    </xf>
    <xf numFmtId="0" fontId="23" fillId="0" borderId="0" xfId="0" applyFont="1" applyBorder="1" applyAlignment="1">
      <alignment horizontal="left" vertical="center" wrapText="1" indent="12"/>
    </xf>
    <xf numFmtId="0" fontId="23" fillId="0" borderId="0" xfId="0" applyFont="1" applyBorder="1" applyAlignment="1">
      <alignment horizontal="left" vertical="center" indent="12"/>
    </xf>
    <xf numFmtId="49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7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2" fontId="23" fillId="0" borderId="16" xfId="0" applyNumberFormat="1" applyFont="1" applyBorder="1" applyAlignment="1">
      <alignment horizontal="center"/>
    </xf>
    <xf numFmtId="0" fontId="28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49" fontId="20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49" fontId="20" fillId="0" borderId="18" xfId="0" applyNumberFormat="1" applyFont="1" applyBorder="1" applyAlignment="1">
      <alignment horizontal="left"/>
    </xf>
    <xf numFmtId="4" fontId="23" fillId="0" borderId="22" xfId="0" applyNumberFormat="1" applyFont="1" applyBorder="1" applyAlignment="1">
      <alignment horizontal="center"/>
    </xf>
    <xf numFmtId="4" fontId="23" fillId="0" borderId="40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wrapText="1" indent="9"/>
    </xf>
    <xf numFmtId="0" fontId="23" fillId="0" borderId="17" xfId="0" applyFont="1" applyBorder="1" applyAlignment="1">
      <alignment horizontal="left" indent="9"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vertical="center" wrapText="1" indent="12"/>
    </xf>
    <xf numFmtId="0" fontId="23" fillId="0" borderId="19" xfId="0" applyFont="1" applyBorder="1" applyAlignment="1">
      <alignment horizontal="left" vertical="center" indent="12"/>
    </xf>
    <xf numFmtId="0" fontId="23" fillId="0" borderId="20" xfId="0" applyFont="1" applyBorder="1" applyAlignment="1">
      <alignment horizontal="left" vertical="center" indent="12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4" fontId="20" fillId="0" borderId="34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wrapText="1" indent="12"/>
    </xf>
    <xf numFmtId="0" fontId="23" fillId="0" borderId="17" xfId="0" applyFont="1" applyBorder="1" applyAlignment="1">
      <alignment horizontal="left" indent="12"/>
    </xf>
    <xf numFmtId="4" fontId="20" fillId="0" borderId="42" xfId="0" applyNumberFormat="1" applyFont="1" applyBorder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wrapText="1" indent="6"/>
    </xf>
    <xf numFmtId="0" fontId="27" fillId="0" borderId="2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4" fontId="20" fillId="0" borderId="40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/>
    </xf>
    <xf numFmtId="4" fontId="20" fillId="0" borderId="4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49" fontId="20" fillId="0" borderId="33" xfId="0" applyNumberFormat="1" applyFont="1" applyBorder="1" applyAlignment="1">
      <alignment horizontal="justify" vertical="top" wrapText="1"/>
    </xf>
    <xf numFmtId="0" fontId="22" fillId="0" borderId="24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49" fontId="20" fillId="0" borderId="25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49" fontId="22" fillId="0" borderId="39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left" wrapText="1"/>
    </xf>
    <xf numFmtId="0" fontId="22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7" xfId="0" applyFont="1" applyBorder="1" applyAlignment="1">
      <alignment horizontal="left" wrapText="1" indent="6"/>
    </xf>
    <xf numFmtId="0" fontId="20" fillId="0" borderId="17" xfId="0" applyFont="1" applyBorder="1" applyAlignment="1">
      <alignment horizontal="left" indent="6"/>
    </xf>
    <xf numFmtId="0" fontId="23" fillId="0" borderId="17" xfId="0" applyFont="1" applyBorder="1" applyAlignment="1">
      <alignment horizontal="left" indent="6"/>
    </xf>
    <xf numFmtId="0" fontId="20" fillId="0" borderId="17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 indent="3"/>
    </xf>
    <xf numFmtId="0" fontId="26" fillId="0" borderId="18" xfId="0" applyFont="1" applyBorder="1" applyAlignment="1">
      <alignment horizontal="left" wrapText="1" indent="3"/>
    </xf>
    <xf numFmtId="0" fontId="27" fillId="0" borderId="47" xfId="0" applyFont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40" xfId="0" applyNumberFormat="1" applyFont="1" applyFill="1" applyBorder="1" applyAlignment="1">
      <alignment horizontal="center"/>
    </xf>
    <xf numFmtId="4" fontId="20" fillId="0" borderId="47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40" xfId="0" applyNumberFormat="1" applyFont="1" applyFill="1" applyBorder="1" applyAlignment="1">
      <alignment horizontal="center"/>
    </xf>
    <xf numFmtId="0" fontId="23" fillId="24" borderId="17" xfId="0" applyFont="1" applyFill="1" applyBorder="1" applyAlignment="1">
      <alignment horizontal="left" wrapText="1" indent="9"/>
    </xf>
    <xf numFmtId="0" fontId="23" fillId="24" borderId="17" xfId="0" applyFont="1" applyFill="1" applyBorder="1" applyAlignment="1">
      <alignment horizontal="left" indent="9"/>
    </xf>
    <xf numFmtId="4" fontId="23" fillId="25" borderId="22" xfId="0" applyNumberFormat="1" applyFont="1" applyFill="1" applyBorder="1" applyAlignment="1">
      <alignment horizontal="center"/>
    </xf>
    <xf numFmtId="4" fontId="23" fillId="25" borderId="4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A98"/>
  <sheetViews>
    <sheetView tabSelected="1" view="pageBreakPreview" zoomScaleSheetLayoutView="100" workbookViewId="0">
      <selection activeCell="B1" sqref="B1"/>
    </sheetView>
  </sheetViews>
  <sheetFormatPr defaultColWidth="0.85546875" defaultRowHeight="15"/>
  <cols>
    <col min="1" max="1" width="0.85546875" style="1" customWidth="1"/>
    <col min="2" max="58" width="0.85546875" style="1"/>
    <col min="59" max="59" width="1.5703125" style="1" customWidth="1"/>
    <col min="60" max="60" width="1.42578125" style="1" customWidth="1"/>
    <col min="61" max="84" width="0.85546875" style="1"/>
    <col min="85" max="85" width="1.5703125" style="1" customWidth="1"/>
    <col min="86" max="86" width="1.7109375" style="1" customWidth="1"/>
    <col min="87" max="94" width="0.85546875" style="1"/>
    <col min="95" max="95" width="0.5703125" style="1" customWidth="1"/>
    <col min="96" max="96" width="0.85546875" style="1"/>
    <col min="97" max="97" width="1.5703125" style="1" customWidth="1"/>
    <col min="98" max="103" width="0.85546875" style="1"/>
    <col min="104" max="104" width="1" style="1" customWidth="1"/>
    <col min="105" max="105" width="0.85546875" style="1" customWidth="1"/>
    <col min="106" max="107" width="0.85546875" style="1" hidden="1" customWidth="1"/>
    <col min="108" max="115" width="0" style="1" hidden="1" customWidth="1"/>
    <col min="116" max="116" width="0.85546875" style="1" hidden="1" customWidth="1"/>
    <col min="117" max="138" width="0" style="1" hidden="1" customWidth="1"/>
    <col min="139" max="139" width="1.5703125" style="1" hidden="1" customWidth="1"/>
    <col min="140" max="162" width="0" style="1" hidden="1" customWidth="1"/>
    <col min="163" max="163" width="2" style="1" hidden="1" customWidth="1"/>
    <col min="164" max="187" width="0" style="1" hidden="1" customWidth="1"/>
    <col min="188" max="188" width="1.5703125" style="1" hidden="1" customWidth="1"/>
    <col min="189" max="474" width="0" style="1" hidden="1" customWidth="1"/>
    <col min="475" max="475" width="1.28515625" style="1" hidden="1" customWidth="1"/>
    <col min="476" max="503" width="0" style="1" hidden="1" customWidth="1"/>
    <col min="504" max="504" width="1.28515625" style="1" hidden="1" customWidth="1"/>
    <col min="505" max="526" width="0" style="1" hidden="1" customWidth="1"/>
    <col min="527" max="527" width="1.140625" style="1" hidden="1" customWidth="1"/>
    <col min="528" max="528" width="0" style="1" hidden="1" customWidth="1"/>
    <col min="529" max="529" width="1" style="1" hidden="1" customWidth="1"/>
    <col min="530" max="554" width="0" style="1" hidden="1" customWidth="1"/>
    <col min="555" max="555" width="1.28515625" style="1" hidden="1" customWidth="1"/>
    <col min="556" max="708" width="0" style="1" hidden="1" customWidth="1"/>
    <col min="709" max="709" width="1.28515625" style="1" hidden="1" customWidth="1"/>
    <col min="710" max="1150" width="0" style="1" hidden="1" customWidth="1"/>
    <col min="1151" max="1151" width="1.85546875" style="1" hidden="1" customWidth="1"/>
    <col min="1152" max="1178" width="0" style="1" hidden="1" customWidth="1"/>
    <col min="1179" max="1179" width="1.85546875" style="1" hidden="1" customWidth="1"/>
    <col min="1180" max="1306" width="0" style="1" hidden="1" customWidth="1"/>
    <col min="1307" max="1307" width="1.85546875" style="1" hidden="1" customWidth="1"/>
    <col min="1308" max="1331" width="0" style="1" hidden="1" customWidth="1"/>
    <col min="1332" max="1332" width="2" style="1" hidden="1" customWidth="1"/>
    <col min="1333" max="1410" width="0" style="1" hidden="1" customWidth="1"/>
    <col min="1411" max="1411" width="1.7109375" style="1" hidden="1" customWidth="1"/>
    <col min="1412" max="1437" width="0" style="1" hidden="1" customWidth="1"/>
    <col min="1438" max="1438" width="2" style="1" hidden="1" customWidth="1"/>
    <col min="1439" max="1461" width="0" style="1" hidden="1" customWidth="1"/>
    <col min="1462" max="1462" width="1.28515625" style="1" hidden="1" customWidth="1"/>
    <col min="1463" max="1488" width="0" style="1" hidden="1" customWidth="1"/>
    <col min="1489" max="1489" width="1.28515625" style="1" hidden="1" customWidth="1"/>
    <col min="1490" max="1514" width="0" style="1" hidden="1" customWidth="1"/>
    <col min="1515" max="1515" width="1.42578125" style="1" hidden="1" customWidth="1"/>
    <col min="1516" max="1540" width="0" style="1" hidden="1" customWidth="1"/>
    <col min="1541" max="1541" width="1.140625" style="1" hidden="1" customWidth="1"/>
    <col min="1542" max="1566" width="0" style="1" hidden="1" customWidth="1"/>
    <col min="1567" max="1567" width="1.140625" style="1" hidden="1" customWidth="1"/>
    <col min="1568" max="1593" width="0" style="1" hidden="1" customWidth="1"/>
    <col min="1594" max="1594" width="1.140625" style="1" hidden="1" customWidth="1"/>
    <col min="1595" max="1670" width="0" style="1" hidden="1" customWidth="1"/>
    <col min="1671" max="1671" width="1.85546875" style="1" hidden="1" customWidth="1"/>
    <col min="1672" max="1717" width="0" style="1" hidden="1" customWidth="1"/>
    <col min="1718" max="1769" width="0" style="36" hidden="1" customWidth="1"/>
    <col min="1770" max="16384" width="0.85546875" style="1"/>
  </cols>
  <sheetData>
    <row r="1" spans="1:105 1718:1769" s="4" customFormat="1" ht="11.25">
      <c r="BY1" s="4" t="s">
        <v>12</v>
      </c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</row>
    <row r="2" spans="1:105 1718:1769" s="4" customFormat="1" ht="33.75" customHeight="1">
      <c r="BY2" s="138" t="s">
        <v>13</v>
      </c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</row>
    <row r="3" spans="1:105 1718:1769" ht="15" customHeight="1"/>
    <row r="4" spans="1:105 1718:1769" ht="15" customHeight="1"/>
    <row r="5" spans="1:105 1718:1769" s="18" customFormat="1" ht="12.75">
      <c r="A5" s="157" t="s">
        <v>10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</row>
    <row r="6" spans="1:105 1718:1769" s="18" customFormat="1" ht="38.25" customHeight="1">
      <c r="A6" s="158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BNB6" s="46"/>
      <c r="BNC6" s="46"/>
      <c r="BND6" s="46"/>
      <c r="BNE6" s="46"/>
      <c r="BNF6" s="46"/>
      <c r="BNG6" s="46"/>
      <c r="BNH6" s="46"/>
      <c r="BNI6" s="46"/>
      <c r="BNJ6" s="46"/>
      <c r="BNK6" s="46"/>
      <c r="BNL6" s="46"/>
      <c r="BNM6" s="46"/>
      <c r="BNN6" s="46"/>
      <c r="BNO6" s="46"/>
      <c r="BNP6" s="46"/>
      <c r="BNQ6" s="46"/>
      <c r="BNR6" s="46"/>
      <c r="BNS6" s="46"/>
      <c r="BNT6" s="46"/>
      <c r="BNU6" s="46"/>
      <c r="BNV6" s="46"/>
      <c r="BNW6" s="46"/>
      <c r="BNX6" s="46"/>
      <c r="BNY6" s="46"/>
      <c r="BNZ6" s="46"/>
      <c r="BOA6" s="46"/>
      <c r="BOB6" s="46"/>
      <c r="BOC6" s="46"/>
      <c r="BOD6" s="46"/>
      <c r="BOE6" s="46"/>
      <c r="BOF6" s="46"/>
      <c r="BOG6" s="46"/>
      <c r="BOH6" s="46"/>
      <c r="BOI6" s="46"/>
      <c r="BOJ6" s="46"/>
      <c r="BOK6" s="46"/>
      <c r="BOL6" s="46"/>
      <c r="BOM6" s="46"/>
      <c r="BON6" s="46"/>
      <c r="BOO6" s="46"/>
      <c r="BOP6" s="46"/>
      <c r="BOQ6" s="46"/>
      <c r="BOR6" s="46"/>
      <c r="BOS6" s="46"/>
      <c r="BOT6" s="46"/>
      <c r="BOU6" s="46"/>
      <c r="BOV6" s="46"/>
      <c r="BOW6" s="46"/>
      <c r="BOX6" s="46"/>
      <c r="BOY6" s="46"/>
      <c r="BOZ6" s="46"/>
      <c r="BPA6" s="46"/>
    </row>
    <row r="7" spans="1:105 1718:1769" ht="15" customHeight="1"/>
    <row r="8" spans="1:105 1718:1769" ht="15" customHeight="1" thickBot="1"/>
    <row r="9" spans="1:105 1718:1769" s="4" customFormat="1" ht="27" customHeight="1" thickBot="1">
      <c r="A9" s="130" t="s">
        <v>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2"/>
      <c r="AM9" s="3"/>
      <c r="AN9" s="3"/>
      <c r="AO9" s="130" t="s">
        <v>1</v>
      </c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2"/>
      <c r="BT9" s="3"/>
      <c r="BU9" s="3"/>
      <c r="BV9" s="130" t="s">
        <v>2</v>
      </c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</row>
    <row r="10" spans="1:105 1718:1769" s="4" customFormat="1" ht="11.25" customHeight="1">
      <c r="A10" s="5"/>
      <c r="B10" s="134" t="s">
        <v>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1"/>
      <c r="AM10" s="12"/>
      <c r="AN10" s="12"/>
      <c r="AO10" s="13"/>
      <c r="AP10" s="134" t="s">
        <v>6</v>
      </c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6"/>
      <c r="BV10" s="5"/>
      <c r="BW10" s="125" t="s">
        <v>3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6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</row>
    <row r="11" spans="1:105 1718:1769" s="4" customFormat="1" ht="12" customHeight="1">
      <c r="A11" s="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14"/>
      <c r="AM11" s="12"/>
      <c r="AN11" s="12"/>
      <c r="AO11" s="15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8"/>
      <c r="BV11" s="7"/>
      <c r="BW11" s="69" t="s">
        <v>4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8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</row>
    <row r="12" spans="1:105 1718:1769" s="4" customFormat="1" ht="10.5" customHeight="1">
      <c r="A12" s="7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4"/>
      <c r="AM12" s="12"/>
      <c r="AN12" s="12"/>
      <c r="AO12" s="15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8"/>
      <c r="BV12" s="7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8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</row>
    <row r="13" spans="1:105 1718:1769" s="4" customFormat="1" ht="10.5" customHeight="1">
      <c r="A13" s="7"/>
      <c r="B13" s="135" t="s">
        <v>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4"/>
      <c r="AM13" s="12"/>
      <c r="AN13" s="12"/>
      <c r="AO13" s="15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8"/>
      <c r="BV13" s="7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8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</row>
    <row r="14" spans="1:105 1718:1769" s="4" customFormat="1" ht="90" customHeight="1" thickBot="1">
      <c r="A14" s="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6"/>
      <c r="AM14" s="12"/>
      <c r="AN14" s="12"/>
      <c r="AO14" s="17"/>
      <c r="AP14" s="133" t="s">
        <v>7</v>
      </c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0"/>
      <c r="BV14" s="9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0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</row>
    <row r="15" spans="1:105 1718:1769" ht="15" customHeight="1"/>
    <row r="16" spans="1:105 1718:1769" ht="15" customHeight="1"/>
    <row r="17" spans="1:1769" s="20" customFormat="1" ht="11.25">
      <c r="CR17" s="154" t="s">
        <v>9</v>
      </c>
      <c r="CS17" s="154"/>
      <c r="CT17" s="154"/>
      <c r="CU17" s="154"/>
      <c r="CV17" s="154"/>
      <c r="CW17" s="154"/>
      <c r="CX17" s="154"/>
      <c r="CY17" s="154"/>
      <c r="CZ17" s="154"/>
      <c r="DA17" s="154"/>
      <c r="BNB17" s="47"/>
      <c r="BNC17" s="47"/>
      <c r="BND17" s="47"/>
      <c r="BNE17" s="47"/>
      <c r="BNF17" s="47"/>
      <c r="BNG17" s="47"/>
      <c r="BNH17" s="47"/>
      <c r="BNI17" s="47"/>
      <c r="BNJ17" s="47"/>
      <c r="BNK17" s="47"/>
      <c r="BNL17" s="47"/>
      <c r="BNM17" s="47"/>
      <c r="BNN17" s="47"/>
      <c r="BNO17" s="47"/>
      <c r="BNP17" s="47"/>
      <c r="BNQ17" s="47"/>
      <c r="BNR17" s="47"/>
      <c r="BNS17" s="47"/>
      <c r="BNT17" s="47"/>
      <c r="BNU17" s="47"/>
      <c r="BNV17" s="47"/>
      <c r="BNW17" s="47"/>
      <c r="BNX17" s="47"/>
      <c r="BNY17" s="47"/>
      <c r="BNZ17" s="47"/>
      <c r="BOA17" s="47"/>
      <c r="BOB17" s="47"/>
      <c r="BOC17" s="47"/>
      <c r="BOD17" s="47"/>
      <c r="BOE17" s="47"/>
      <c r="BOF17" s="47"/>
      <c r="BOG17" s="47"/>
      <c r="BOH17" s="47"/>
      <c r="BOI17" s="47"/>
      <c r="BOJ17" s="47"/>
      <c r="BOK17" s="47"/>
      <c r="BOL17" s="47"/>
      <c r="BOM17" s="47"/>
      <c r="BON17" s="47"/>
      <c r="BOO17" s="47"/>
      <c r="BOP17" s="47"/>
      <c r="BOQ17" s="47"/>
      <c r="BOR17" s="47"/>
      <c r="BOS17" s="47"/>
      <c r="BOT17" s="47"/>
      <c r="BOU17" s="47"/>
      <c r="BOV17" s="47"/>
      <c r="BOW17" s="47"/>
      <c r="BOX17" s="47"/>
      <c r="BOY17" s="47"/>
      <c r="BOZ17" s="47"/>
      <c r="BPA17" s="47"/>
    </row>
    <row r="18" spans="1:1769" s="20" customFormat="1" ht="11.25">
      <c r="CP18" s="21" t="s">
        <v>14</v>
      </c>
      <c r="CR18" s="126" t="s">
        <v>90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BNB18" s="47"/>
      <c r="BNC18" s="47"/>
      <c r="BND18" s="47"/>
      <c r="BNE18" s="47"/>
      <c r="BNF18" s="47"/>
      <c r="BNG18" s="47"/>
      <c r="BNH18" s="47"/>
      <c r="BNI18" s="47"/>
      <c r="BNJ18" s="47"/>
      <c r="BNK18" s="47"/>
      <c r="BNL18" s="47"/>
      <c r="BNM18" s="47"/>
      <c r="BNN18" s="47"/>
      <c r="BNO18" s="47"/>
      <c r="BNP18" s="47"/>
      <c r="BNQ18" s="47"/>
      <c r="BNR18" s="47"/>
      <c r="BNS18" s="47"/>
      <c r="BNT18" s="47"/>
      <c r="BNU18" s="47"/>
      <c r="BNV18" s="47"/>
      <c r="BNW18" s="47"/>
      <c r="BNX18" s="47"/>
      <c r="BNY18" s="47"/>
      <c r="BNZ18" s="47"/>
      <c r="BOA18" s="47"/>
      <c r="BOB18" s="47"/>
      <c r="BOC18" s="47"/>
      <c r="BOD18" s="47"/>
      <c r="BOE18" s="47"/>
      <c r="BOF18" s="47"/>
      <c r="BOG18" s="47"/>
      <c r="BOH18" s="47"/>
      <c r="BOI18" s="47"/>
      <c r="BOJ18" s="47"/>
      <c r="BOK18" s="47"/>
      <c r="BOL18" s="47"/>
      <c r="BOM18" s="47"/>
      <c r="BON18" s="47"/>
      <c r="BOO18" s="47"/>
      <c r="BOP18" s="47"/>
      <c r="BOQ18" s="47"/>
      <c r="BOR18" s="47"/>
      <c r="BOS18" s="47"/>
      <c r="BOT18" s="47"/>
      <c r="BOU18" s="47"/>
      <c r="BOV18" s="47"/>
      <c r="BOW18" s="47"/>
      <c r="BOX18" s="47"/>
      <c r="BOY18" s="47"/>
      <c r="BOZ18" s="47"/>
      <c r="BPA18" s="47"/>
    </row>
    <row r="19" spans="1:1769" s="20" customFormat="1" ht="11.25">
      <c r="AY19" s="21" t="s">
        <v>91</v>
      </c>
      <c r="AZ19" s="72" t="s">
        <v>152</v>
      </c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3">
        <v>20</v>
      </c>
      <c r="BQ19" s="73"/>
      <c r="BR19" s="73"/>
      <c r="BS19" s="75" t="s">
        <v>147</v>
      </c>
      <c r="BT19" s="75"/>
      <c r="BU19" s="75"/>
      <c r="BV19" s="74" t="s">
        <v>88</v>
      </c>
      <c r="BW19" s="74"/>
      <c r="BX19" s="74"/>
      <c r="CP19" s="21" t="s">
        <v>15</v>
      </c>
      <c r="CR19" s="126" t="s">
        <v>153</v>
      </c>
      <c r="CS19" s="126"/>
      <c r="CT19" s="126"/>
      <c r="CU19" s="126"/>
      <c r="CV19" s="126"/>
      <c r="CW19" s="126"/>
      <c r="CX19" s="126"/>
      <c r="CY19" s="126"/>
      <c r="CZ19" s="126"/>
      <c r="DA19" s="126"/>
      <c r="BNB19" s="47"/>
      <c r="BNC19" s="47"/>
      <c r="BND19" s="47"/>
      <c r="BNE19" s="47"/>
      <c r="BNF19" s="47"/>
      <c r="BNG19" s="47"/>
      <c r="BNH19" s="47"/>
      <c r="BNI19" s="47"/>
      <c r="BNJ19" s="47"/>
      <c r="BNK19" s="47"/>
      <c r="BNL19" s="47"/>
      <c r="BNM19" s="47"/>
      <c r="BNN19" s="47"/>
      <c r="BNO19" s="47"/>
      <c r="BNP19" s="47"/>
      <c r="BNQ19" s="47"/>
      <c r="BNR19" s="47"/>
      <c r="BNS19" s="47"/>
      <c r="BNT19" s="47"/>
      <c r="BNU19" s="47"/>
      <c r="BNV19" s="47"/>
      <c r="BNW19" s="47"/>
      <c r="BNX19" s="47"/>
      <c r="BNY19" s="47"/>
      <c r="BNZ19" s="47"/>
      <c r="BOA19" s="47"/>
      <c r="BOB19" s="47"/>
      <c r="BOC19" s="47"/>
      <c r="BOD19" s="47"/>
      <c r="BOE19" s="47"/>
      <c r="BOF19" s="47"/>
      <c r="BOG19" s="47"/>
      <c r="BOH19" s="47"/>
      <c r="BOI19" s="47"/>
      <c r="BOJ19" s="47"/>
      <c r="BOK19" s="47"/>
      <c r="BOL19" s="47"/>
      <c r="BOM19" s="47"/>
      <c r="BON19" s="47"/>
      <c r="BOO19" s="47"/>
      <c r="BOP19" s="47"/>
      <c r="BOQ19" s="47"/>
      <c r="BOR19" s="47"/>
      <c r="BOS19" s="47"/>
      <c r="BOT19" s="47"/>
      <c r="BOU19" s="47"/>
      <c r="BOV19" s="47"/>
      <c r="BOW19" s="47"/>
      <c r="BOX19" s="47"/>
      <c r="BOY19" s="47"/>
      <c r="BOZ19" s="47"/>
      <c r="BPA19" s="47"/>
    </row>
    <row r="20" spans="1:1769" s="20" customFormat="1" ht="11.25">
      <c r="A20" s="20" t="s">
        <v>20</v>
      </c>
      <c r="CP20" s="21"/>
      <c r="CR20" s="117" t="s">
        <v>105</v>
      </c>
      <c r="CS20" s="118"/>
      <c r="CT20" s="118"/>
      <c r="CU20" s="118"/>
      <c r="CV20" s="118"/>
      <c r="CW20" s="118"/>
      <c r="CX20" s="118"/>
      <c r="CY20" s="118"/>
      <c r="CZ20" s="118"/>
      <c r="DA20" s="119"/>
      <c r="BNB20" s="47"/>
      <c r="BNC20" s="47"/>
      <c r="BND20" s="47"/>
      <c r="BNE20" s="47"/>
      <c r="BNF20" s="47"/>
      <c r="BNG20" s="47"/>
      <c r="BNH20" s="47"/>
      <c r="BNI20" s="47"/>
      <c r="BNJ20" s="47"/>
      <c r="BNK20" s="47"/>
      <c r="BNL20" s="47"/>
      <c r="BNM20" s="47"/>
      <c r="BNN20" s="47"/>
      <c r="BNO20" s="47"/>
      <c r="BNP20" s="47"/>
      <c r="BNQ20" s="47"/>
      <c r="BNR20" s="47"/>
      <c r="BNS20" s="47"/>
      <c r="BNT20" s="47"/>
      <c r="BNU20" s="47"/>
      <c r="BNV20" s="47"/>
      <c r="BNW20" s="47"/>
      <c r="BNX20" s="47"/>
      <c r="BNY20" s="47"/>
      <c r="BNZ20" s="47"/>
      <c r="BOA20" s="47"/>
      <c r="BOB20" s="47"/>
      <c r="BOC20" s="47"/>
      <c r="BOD20" s="47"/>
      <c r="BOE20" s="47"/>
      <c r="BOF20" s="47"/>
      <c r="BOG20" s="47"/>
      <c r="BOH20" s="47"/>
      <c r="BOI20" s="47"/>
      <c r="BOJ20" s="47"/>
      <c r="BOK20" s="47"/>
      <c r="BOL20" s="47"/>
      <c r="BOM20" s="47"/>
      <c r="BON20" s="47"/>
      <c r="BOO20" s="47"/>
      <c r="BOP20" s="47"/>
      <c r="BOQ20" s="47"/>
      <c r="BOR20" s="47"/>
      <c r="BOS20" s="47"/>
      <c r="BOT20" s="47"/>
      <c r="BOU20" s="47"/>
      <c r="BOV20" s="47"/>
      <c r="BOW20" s="47"/>
      <c r="BOX20" s="47"/>
      <c r="BOY20" s="47"/>
      <c r="BOZ20" s="47"/>
      <c r="BPA20" s="47"/>
    </row>
    <row r="21" spans="1:1769" s="20" customFormat="1" ht="11.25">
      <c r="A21" s="20" t="s">
        <v>21</v>
      </c>
      <c r="AO21" s="153" t="s">
        <v>103</v>
      </c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P21" s="21" t="s">
        <v>16</v>
      </c>
      <c r="CR21" s="120"/>
      <c r="CS21" s="121"/>
      <c r="CT21" s="121"/>
      <c r="CU21" s="121"/>
      <c r="CV21" s="121"/>
      <c r="CW21" s="121"/>
      <c r="CX21" s="121"/>
      <c r="CY21" s="121"/>
      <c r="CZ21" s="121"/>
      <c r="DA21" s="122"/>
      <c r="BNB21" s="47"/>
      <c r="BNC21" s="47"/>
      <c r="BND21" s="47"/>
      <c r="BNE21" s="47"/>
      <c r="BNF21" s="47"/>
      <c r="BNG21" s="47"/>
      <c r="BNH21" s="47"/>
      <c r="BNI21" s="47"/>
      <c r="BNJ21" s="47"/>
      <c r="BNK21" s="47"/>
      <c r="BNL21" s="47"/>
      <c r="BNM21" s="47"/>
      <c r="BNN21" s="47"/>
      <c r="BNO21" s="47"/>
      <c r="BNP21" s="47"/>
      <c r="BNQ21" s="47"/>
      <c r="BNR21" s="47"/>
      <c r="BNS21" s="47"/>
      <c r="BNT21" s="47"/>
      <c r="BNU21" s="47"/>
      <c r="BNV21" s="47"/>
      <c r="BNW21" s="47"/>
      <c r="BNX21" s="47"/>
      <c r="BNY21" s="47"/>
      <c r="BNZ21" s="47"/>
      <c r="BOA21" s="47"/>
      <c r="BOB21" s="47"/>
      <c r="BOC21" s="47"/>
      <c r="BOD21" s="47"/>
      <c r="BOE21" s="47"/>
      <c r="BOF21" s="47"/>
      <c r="BOG21" s="47"/>
      <c r="BOH21" s="47"/>
      <c r="BOI21" s="47"/>
      <c r="BOJ21" s="47"/>
      <c r="BOK21" s="47"/>
      <c r="BOL21" s="47"/>
      <c r="BOM21" s="47"/>
      <c r="BON21" s="47"/>
      <c r="BOO21" s="47"/>
      <c r="BOP21" s="47"/>
      <c r="BOQ21" s="47"/>
      <c r="BOR21" s="47"/>
      <c r="BOS21" s="47"/>
      <c r="BOT21" s="47"/>
      <c r="BOU21" s="47"/>
      <c r="BOV21" s="47"/>
      <c r="BOW21" s="47"/>
      <c r="BOX21" s="47"/>
      <c r="BOY21" s="47"/>
      <c r="BOZ21" s="47"/>
      <c r="BPA21" s="47"/>
    </row>
    <row r="22" spans="1:1769" s="20" customFormat="1" ht="11.25">
      <c r="A22" s="20" t="s">
        <v>22</v>
      </c>
      <c r="AO22" s="153" t="s">
        <v>104</v>
      </c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P22" s="21" t="s">
        <v>17</v>
      </c>
      <c r="CR22" s="126" t="s">
        <v>106</v>
      </c>
      <c r="CS22" s="126"/>
      <c r="CT22" s="126"/>
      <c r="CU22" s="126"/>
      <c r="CV22" s="126"/>
      <c r="CW22" s="126"/>
      <c r="CX22" s="126"/>
      <c r="CY22" s="126"/>
      <c r="CZ22" s="126"/>
      <c r="DA22" s="126"/>
      <c r="BNB22" s="47"/>
      <c r="BNC22" s="47"/>
      <c r="BND22" s="47"/>
      <c r="BNE22" s="47"/>
      <c r="BNF22" s="47"/>
      <c r="BNG22" s="47"/>
      <c r="BNH22" s="47"/>
      <c r="BNI22" s="47"/>
      <c r="BNJ22" s="47"/>
      <c r="BNK22" s="47"/>
      <c r="BNL22" s="47"/>
      <c r="BNM22" s="47"/>
      <c r="BNN22" s="47"/>
      <c r="BNO22" s="47"/>
      <c r="BNP22" s="47"/>
      <c r="BNQ22" s="47"/>
      <c r="BNR22" s="47"/>
      <c r="BNS22" s="47"/>
      <c r="BNT22" s="47"/>
      <c r="BNU22" s="47"/>
      <c r="BNV22" s="47"/>
      <c r="BNW22" s="47"/>
      <c r="BNX22" s="47"/>
      <c r="BNY22" s="47"/>
      <c r="BNZ22" s="47"/>
      <c r="BOA22" s="47"/>
      <c r="BOB22" s="47"/>
      <c r="BOC22" s="47"/>
      <c r="BOD22" s="47"/>
      <c r="BOE22" s="47"/>
      <c r="BOF22" s="47"/>
      <c r="BOG22" s="47"/>
      <c r="BOH22" s="47"/>
      <c r="BOI22" s="47"/>
      <c r="BOJ22" s="47"/>
      <c r="BOK22" s="47"/>
      <c r="BOL22" s="47"/>
      <c r="BOM22" s="47"/>
      <c r="BON22" s="47"/>
      <c r="BOO22" s="47"/>
      <c r="BOP22" s="47"/>
      <c r="BOQ22" s="47"/>
      <c r="BOR22" s="47"/>
      <c r="BOS22" s="47"/>
      <c r="BOT22" s="47"/>
      <c r="BOU22" s="47"/>
      <c r="BOV22" s="47"/>
      <c r="BOW22" s="47"/>
      <c r="BOX22" s="47"/>
      <c r="BOY22" s="47"/>
      <c r="BOZ22" s="47"/>
      <c r="BPA22" s="47"/>
    </row>
    <row r="23" spans="1:1769" s="20" customFormat="1" ht="11.25">
      <c r="A23" s="20" t="s">
        <v>23</v>
      </c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P23" s="21" t="s">
        <v>18</v>
      </c>
      <c r="CR23" s="126" t="s">
        <v>107</v>
      </c>
      <c r="CS23" s="126"/>
      <c r="CT23" s="126"/>
      <c r="CU23" s="126"/>
      <c r="CV23" s="126"/>
      <c r="CW23" s="126"/>
      <c r="CX23" s="126"/>
      <c r="CY23" s="126"/>
      <c r="CZ23" s="126"/>
      <c r="DA23" s="126"/>
      <c r="BNB23" s="47"/>
      <c r="BNC23" s="47"/>
      <c r="BND23" s="47"/>
      <c r="BNE23" s="47"/>
      <c r="BNF23" s="47"/>
      <c r="BNG23" s="47"/>
      <c r="BNH23" s="47"/>
      <c r="BNI23" s="47"/>
      <c r="BNJ23" s="47"/>
      <c r="BNK23" s="47"/>
      <c r="BNL23" s="47"/>
      <c r="BNM23" s="47"/>
      <c r="BNN23" s="47"/>
      <c r="BNO23" s="47"/>
      <c r="BNP23" s="47"/>
      <c r="BNQ23" s="47"/>
      <c r="BNR23" s="47"/>
      <c r="BNS23" s="47"/>
      <c r="BNT23" s="47"/>
      <c r="BNU23" s="47"/>
      <c r="BNV23" s="47"/>
      <c r="BNW23" s="47"/>
      <c r="BNX23" s="47"/>
      <c r="BNY23" s="47"/>
      <c r="BNZ23" s="47"/>
      <c r="BOA23" s="47"/>
      <c r="BOB23" s="47"/>
      <c r="BOC23" s="47"/>
      <c r="BOD23" s="47"/>
      <c r="BOE23" s="47"/>
      <c r="BOF23" s="47"/>
      <c r="BOG23" s="47"/>
      <c r="BOH23" s="47"/>
      <c r="BOI23" s="47"/>
      <c r="BOJ23" s="47"/>
      <c r="BOK23" s="47"/>
      <c r="BOL23" s="47"/>
      <c r="BOM23" s="47"/>
      <c r="BON23" s="47"/>
      <c r="BOO23" s="47"/>
      <c r="BOP23" s="47"/>
      <c r="BOQ23" s="47"/>
      <c r="BOR23" s="47"/>
      <c r="BOS23" s="47"/>
      <c r="BOT23" s="47"/>
      <c r="BOU23" s="47"/>
      <c r="BOV23" s="47"/>
      <c r="BOW23" s="47"/>
      <c r="BOX23" s="47"/>
      <c r="BOY23" s="47"/>
      <c r="BOZ23" s="47"/>
      <c r="BPA23" s="47"/>
    </row>
    <row r="24" spans="1:1769" s="20" customFormat="1" ht="23.25" customHeight="1">
      <c r="A24" s="53" t="s">
        <v>24</v>
      </c>
      <c r="AO24" s="123" t="s">
        <v>145</v>
      </c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P24" s="52" t="s">
        <v>18</v>
      </c>
      <c r="CR24" s="150" t="s">
        <v>139</v>
      </c>
      <c r="CS24" s="151"/>
      <c r="CT24" s="151"/>
      <c r="CU24" s="151"/>
      <c r="CV24" s="151"/>
      <c r="CW24" s="151"/>
      <c r="CX24" s="151"/>
      <c r="CY24" s="151"/>
      <c r="CZ24" s="151"/>
      <c r="DA24" s="152"/>
      <c r="BNB24" s="47"/>
      <c r="BNC24" s="47"/>
      <c r="BND24" s="47"/>
      <c r="BNE24" s="47"/>
      <c r="BNF24" s="47"/>
      <c r="BNG24" s="47"/>
      <c r="BNH24" s="47"/>
      <c r="BNI24" s="47"/>
      <c r="BNJ24" s="47"/>
      <c r="BNK24" s="47"/>
      <c r="BNL24" s="47"/>
      <c r="BNM24" s="47"/>
      <c r="BNN24" s="47"/>
      <c r="BNO24" s="47"/>
      <c r="BNP24" s="47"/>
      <c r="BNQ24" s="47"/>
      <c r="BNR24" s="47"/>
      <c r="BNS24" s="47"/>
      <c r="BNT24" s="47"/>
      <c r="BNU24" s="47"/>
      <c r="BNV24" s="47"/>
      <c r="BNW24" s="47"/>
      <c r="BNX24" s="47"/>
      <c r="BNY24" s="47"/>
      <c r="BNZ24" s="47"/>
      <c r="BOA24" s="47"/>
      <c r="BOB24" s="47"/>
      <c r="BOC24" s="47"/>
      <c r="BOD24" s="47"/>
      <c r="BOE24" s="47"/>
      <c r="BOF24" s="47"/>
      <c r="BOG24" s="47"/>
      <c r="BOH24" s="47"/>
      <c r="BOI24" s="47"/>
      <c r="BOJ24" s="47"/>
      <c r="BOK24" s="47"/>
      <c r="BOL24" s="47"/>
      <c r="BOM24" s="47"/>
      <c r="BON24" s="47"/>
      <c r="BOO24" s="47"/>
      <c r="BOP24" s="47"/>
      <c r="BOQ24" s="47"/>
      <c r="BOR24" s="47"/>
      <c r="BOS24" s="47"/>
      <c r="BOT24" s="47"/>
      <c r="BOU24" s="47"/>
      <c r="BOV24" s="47"/>
      <c r="BOW24" s="47"/>
      <c r="BOX24" s="47"/>
      <c r="BOY24" s="47"/>
      <c r="BOZ24" s="47"/>
      <c r="BPA24" s="47"/>
    </row>
    <row r="25" spans="1:1769" s="20" customFormat="1" ht="22.5" customHeight="1">
      <c r="A25" s="53" t="s">
        <v>25</v>
      </c>
      <c r="AO25" s="137" t="s">
        <v>26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P25" s="52" t="s">
        <v>19</v>
      </c>
      <c r="CR25" s="127">
        <v>383</v>
      </c>
      <c r="CS25" s="128"/>
      <c r="CT25" s="128"/>
      <c r="CU25" s="128"/>
      <c r="CV25" s="128"/>
      <c r="CW25" s="128"/>
      <c r="CX25" s="128"/>
      <c r="CY25" s="128"/>
      <c r="CZ25" s="128"/>
      <c r="DA25" s="129"/>
      <c r="BNB25" s="47"/>
      <c r="BNC25" s="47"/>
      <c r="BND25" s="47"/>
      <c r="BNE25" s="47"/>
      <c r="BNF25" s="47"/>
      <c r="BNG25" s="47"/>
      <c r="BNH25" s="47"/>
      <c r="BNI25" s="47"/>
      <c r="BNJ25" s="47"/>
      <c r="BNK25" s="47"/>
      <c r="BNL25" s="47"/>
      <c r="BNM25" s="47"/>
      <c r="BNN25" s="47"/>
      <c r="BNO25" s="47"/>
      <c r="BNP25" s="47"/>
      <c r="BNQ25" s="47"/>
      <c r="BNR25" s="47"/>
      <c r="BNS25" s="47"/>
      <c r="BNT25" s="47"/>
      <c r="BNU25" s="47"/>
      <c r="BNV25" s="47"/>
      <c r="BNW25" s="47"/>
      <c r="BNX25" s="47"/>
      <c r="BNY25" s="47"/>
      <c r="BNZ25" s="47"/>
      <c r="BOA25" s="47"/>
      <c r="BOB25" s="47"/>
      <c r="BOC25" s="47"/>
      <c r="BOD25" s="47"/>
      <c r="BOE25" s="47"/>
      <c r="BOF25" s="47"/>
      <c r="BOG25" s="47"/>
      <c r="BOH25" s="47"/>
      <c r="BOI25" s="47"/>
      <c r="BOJ25" s="47"/>
      <c r="BOK25" s="47"/>
      <c r="BOL25" s="47"/>
      <c r="BOM25" s="47"/>
      <c r="BON25" s="47"/>
      <c r="BOO25" s="47"/>
      <c r="BOP25" s="47"/>
      <c r="BOQ25" s="47"/>
      <c r="BOR25" s="47"/>
      <c r="BOS25" s="47"/>
      <c r="BOT25" s="47"/>
      <c r="BOU25" s="47"/>
      <c r="BOV25" s="47"/>
      <c r="BOW25" s="47"/>
      <c r="BOX25" s="47"/>
      <c r="BOY25" s="47"/>
      <c r="BOZ25" s="47"/>
      <c r="BPA25" s="47"/>
    </row>
    <row r="27" spans="1:1769" s="2" customFormat="1">
      <c r="BNB27" s="48"/>
      <c r="BNC27" s="48"/>
      <c r="BND27" s="48"/>
      <c r="BNE27" s="48"/>
      <c r="BNF27" s="48"/>
      <c r="BNG27" s="48"/>
      <c r="BNH27" s="48"/>
      <c r="BNI27" s="48"/>
      <c r="BNJ27" s="48"/>
      <c r="BNK27" s="48"/>
      <c r="BNL27" s="48"/>
      <c r="BNM27" s="48"/>
      <c r="BNN27" s="48"/>
      <c r="BNO27" s="48"/>
      <c r="BNP27" s="48"/>
      <c r="BNQ27" s="48"/>
      <c r="BNR27" s="48"/>
      <c r="BNS27" s="48"/>
      <c r="BNT27" s="48"/>
      <c r="BNU27" s="48"/>
      <c r="BNV27" s="48"/>
      <c r="BNW27" s="48"/>
      <c r="BNX27" s="48"/>
      <c r="BNY27" s="48"/>
      <c r="BNZ27" s="48"/>
      <c r="BOA27" s="48"/>
      <c r="BOB27" s="48"/>
      <c r="BOC27" s="48"/>
      <c r="BOD27" s="48"/>
      <c r="BOE27" s="48"/>
      <c r="BOF27" s="48"/>
      <c r="BOG27" s="48"/>
      <c r="BOH27" s="48"/>
      <c r="BOI27" s="48"/>
      <c r="BOJ27" s="48"/>
      <c r="BOK27" s="48"/>
      <c r="BOL27" s="48"/>
      <c r="BOM27" s="48"/>
      <c r="BON27" s="48"/>
      <c r="BOO27" s="48"/>
      <c r="BOP27" s="48"/>
      <c r="BOQ27" s="48"/>
      <c r="BOR27" s="48"/>
      <c r="BOS27" s="48"/>
      <c r="BOT27" s="48"/>
      <c r="BOU27" s="48"/>
      <c r="BOV27" s="48"/>
      <c r="BOW27" s="48"/>
      <c r="BOX27" s="48"/>
      <c r="BOY27" s="48"/>
      <c r="BOZ27" s="48"/>
      <c r="BPA27" s="48"/>
    </row>
    <row r="28" spans="1:1769" s="63" customFormat="1" ht="25.5" customHeight="1">
      <c r="A28" s="155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 t="s">
        <v>32</v>
      </c>
      <c r="AT28" s="148"/>
      <c r="AU28" s="148"/>
      <c r="AV28" s="148"/>
      <c r="AW28" s="148"/>
      <c r="AX28" s="148"/>
      <c r="AY28" s="148"/>
      <c r="AZ28" s="148"/>
      <c r="BA28" s="148"/>
      <c r="BB28" s="156" t="s">
        <v>102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 t="s">
        <v>108</v>
      </c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 t="s">
        <v>109</v>
      </c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 t="s">
        <v>110</v>
      </c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  <c r="IW28" s="156"/>
      <c r="IX28" s="156"/>
      <c r="IY28" s="156"/>
      <c r="IZ28" s="156"/>
      <c r="JA28" s="156"/>
      <c r="JB28" s="156" t="s">
        <v>111</v>
      </c>
      <c r="JC28" s="156"/>
      <c r="JD28" s="156"/>
      <c r="JE28" s="156"/>
      <c r="JF28" s="156"/>
      <c r="JG28" s="156"/>
      <c r="JH28" s="156"/>
      <c r="JI28" s="156"/>
      <c r="JJ28" s="156"/>
      <c r="JK28" s="156"/>
      <c r="JL28" s="156"/>
      <c r="JM28" s="156"/>
      <c r="JN28" s="156"/>
      <c r="JO28" s="156"/>
      <c r="JP28" s="156"/>
      <c r="JQ28" s="156"/>
      <c r="JR28" s="156"/>
      <c r="JS28" s="156"/>
      <c r="JT28" s="156"/>
      <c r="JU28" s="156"/>
      <c r="JV28" s="156"/>
      <c r="JW28" s="156"/>
      <c r="JX28" s="156"/>
      <c r="JY28" s="156"/>
      <c r="JZ28" s="156"/>
      <c r="KA28" s="156"/>
      <c r="KB28" s="156"/>
      <c r="KC28" s="156"/>
      <c r="KD28" s="156"/>
      <c r="KE28" s="156"/>
      <c r="KF28" s="156"/>
      <c r="KG28" s="156"/>
      <c r="KH28" s="156"/>
      <c r="KI28" s="156"/>
      <c r="KJ28" s="156"/>
      <c r="KK28" s="156"/>
      <c r="KL28" s="156"/>
      <c r="KM28" s="156"/>
      <c r="KN28" s="156"/>
      <c r="KO28" s="156"/>
      <c r="KP28" s="156"/>
      <c r="KQ28" s="156"/>
      <c r="KR28" s="156"/>
      <c r="KS28" s="156"/>
      <c r="KT28" s="156"/>
      <c r="KU28" s="156"/>
      <c r="KV28" s="156"/>
      <c r="KW28" s="156"/>
      <c r="KX28" s="156"/>
      <c r="KY28" s="156"/>
      <c r="KZ28" s="156"/>
      <c r="LA28" s="156"/>
      <c r="LB28" s="156" t="s">
        <v>112</v>
      </c>
      <c r="LC28" s="156"/>
      <c r="LD28" s="156"/>
      <c r="LE28" s="156"/>
      <c r="LF28" s="156"/>
      <c r="LG28" s="156"/>
      <c r="LH28" s="156"/>
      <c r="LI28" s="156"/>
      <c r="LJ28" s="156"/>
      <c r="LK28" s="156"/>
      <c r="LL28" s="156"/>
      <c r="LM28" s="156"/>
      <c r="LN28" s="156"/>
      <c r="LO28" s="156"/>
      <c r="LP28" s="156"/>
      <c r="LQ28" s="156"/>
      <c r="LR28" s="156"/>
      <c r="LS28" s="156"/>
      <c r="LT28" s="156"/>
      <c r="LU28" s="156"/>
      <c r="LV28" s="156"/>
      <c r="LW28" s="156"/>
      <c r="LX28" s="156"/>
      <c r="LY28" s="156"/>
      <c r="LZ28" s="156"/>
      <c r="MA28" s="156"/>
      <c r="MB28" s="156"/>
      <c r="MC28" s="156"/>
      <c r="MD28" s="156"/>
      <c r="ME28" s="156"/>
      <c r="MF28" s="156"/>
      <c r="MG28" s="156"/>
      <c r="MH28" s="156"/>
      <c r="MI28" s="156"/>
      <c r="MJ28" s="156"/>
      <c r="MK28" s="156"/>
      <c r="ML28" s="156"/>
      <c r="MM28" s="156"/>
      <c r="MN28" s="156"/>
      <c r="MO28" s="156"/>
      <c r="MP28" s="156"/>
      <c r="MQ28" s="156"/>
      <c r="MR28" s="156"/>
      <c r="MS28" s="156"/>
      <c r="MT28" s="156"/>
      <c r="MU28" s="156"/>
      <c r="MV28" s="156"/>
      <c r="MW28" s="156"/>
      <c r="MX28" s="156"/>
      <c r="MY28" s="156"/>
      <c r="MZ28" s="156"/>
      <c r="NA28" s="156"/>
      <c r="NB28" s="156" t="s">
        <v>113</v>
      </c>
      <c r="NC28" s="156"/>
      <c r="ND28" s="156"/>
      <c r="NE28" s="156"/>
      <c r="NF28" s="156"/>
      <c r="NG28" s="156"/>
      <c r="NH28" s="156"/>
      <c r="NI28" s="156"/>
      <c r="NJ28" s="156"/>
      <c r="NK28" s="156"/>
      <c r="NL28" s="156"/>
      <c r="NM28" s="156"/>
      <c r="NN28" s="156"/>
      <c r="NO28" s="156"/>
      <c r="NP28" s="156"/>
      <c r="NQ28" s="156"/>
      <c r="NR28" s="156"/>
      <c r="NS28" s="156"/>
      <c r="NT28" s="156"/>
      <c r="NU28" s="156"/>
      <c r="NV28" s="156"/>
      <c r="NW28" s="156"/>
      <c r="NX28" s="156"/>
      <c r="NY28" s="156"/>
      <c r="NZ28" s="156"/>
      <c r="OA28" s="156"/>
      <c r="OB28" s="156"/>
      <c r="OC28" s="156"/>
      <c r="OD28" s="156"/>
      <c r="OE28" s="156"/>
      <c r="OF28" s="156"/>
      <c r="OG28" s="156"/>
      <c r="OH28" s="156"/>
      <c r="OI28" s="156"/>
      <c r="OJ28" s="156"/>
      <c r="OK28" s="156"/>
      <c r="OL28" s="156"/>
      <c r="OM28" s="156"/>
      <c r="ON28" s="156"/>
      <c r="OO28" s="156"/>
      <c r="OP28" s="156"/>
      <c r="OQ28" s="156"/>
      <c r="OR28" s="156"/>
      <c r="OS28" s="156"/>
      <c r="OT28" s="156"/>
      <c r="OU28" s="156"/>
      <c r="OV28" s="156"/>
      <c r="OW28" s="156"/>
      <c r="OX28" s="156"/>
      <c r="OY28" s="156"/>
      <c r="OZ28" s="156"/>
      <c r="PA28" s="156"/>
      <c r="PB28" s="156" t="s">
        <v>114</v>
      </c>
      <c r="PC28" s="156"/>
      <c r="PD28" s="156"/>
      <c r="PE28" s="156"/>
      <c r="PF28" s="156"/>
      <c r="PG28" s="156"/>
      <c r="PH28" s="156"/>
      <c r="PI28" s="156"/>
      <c r="PJ28" s="156"/>
      <c r="PK28" s="156"/>
      <c r="PL28" s="156"/>
      <c r="PM28" s="156"/>
      <c r="PN28" s="156"/>
      <c r="PO28" s="156"/>
      <c r="PP28" s="156"/>
      <c r="PQ28" s="156"/>
      <c r="PR28" s="156"/>
      <c r="PS28" s="156"/>
      <c r="PT28" s="156"/>
      <c r="PU28" s="156"/>
      <c r="PV28" s="156"/>
      <c r="PW28" s="156"/>
      <c r="PX28" s="156"/>
      <c r="PY28" s="156"/>
      <c r="PZ28" s="156"/>
      <c r="QA28" s="156"/>
      <c r="QB28" s="156"/>
      <c r="QC28" s="156"/>
      <c r="QD28" s="156"/>
      <c r="QE28" s="156"/>
      <c r="QF28" s="156"/>
      <c r="QG28" s="156"/>
      <c r="QH28" s="156"/>
      <c r="QI28" s="156"/>
      <c r="QJ28" s="156"/>
      <c r="QK28" s="156"/>
      <c r="QL28" s="156"/>
      <c r="QM28" s="156"/>
      <c r="QN28" s="156"/>
      <c r="QO28" s="156"/>
      <c r="QP28" s="156"/>
      <c r="QQ28" s="156"/>
      <c r="QR28" s="156"/>
      <c r="QS28" s="156"/>
      <c r="QT28" s="156"/>
      <c r="QU28" s="156"/>
      <c r="QV28" s="156"/>
      <c r="QW28" s="156"/>
      <c r="QX28" s="156"/>
      <c r="QY28" s="156"/>
      <c r="QZ28" s="156"/>
      <c r="RA28" s="156"/>
      <c r="RB28" s="156" t="s">
        <v>115</v>
      </c>
      <c r="RC28" s="156"/>
      <c r="RD28" s="156"/>
      <c r="RE28" s="156"/>
      <c r="RF28" s="156"/>
      <c r="RG28" s="156"/>
      <c r="RH28" s="156"/>
      <c r="RI28" s="156"/>
      <c r="RJ28" s="156"/>
      <c r="RK28" s="156"/>
      <c r="RL28" s="156"/>
      <c r="RM28" s="156"/>
      <c r="RN28" s="156"/>
      <c r="RO28" s="156"/>
      <c r="RP28" s="156"/>
      <c r="RQ28" s="156"/>
      <c r="RR28" s="156"/>
      <c r="RS28" s="156"/>
      <c r="RT28" s="156"/>
      <c r="RU28" s="156"/>
      <c r="RV28" s="156"/>
      <c r="RW28" s="156"/>
      <c r="RX28" s="156"/>
      <c r="RY28" s="156"/>
      <c r="RZ28" s="156"/>
      <c r="SA28" s="156"/>
      <c r="SB28" s="156"/>
      <c r="SC28" s="156"/>
      <c r="SD28" s="156"/>
      <c r="SE28" s="156"/>
      <c r="SF28" s="156"/>
      <c r="SG28" s="156"/>
      <c r="SH28" s="156"/>
      <c r="SI28" s="156"/>
      <c r="SJ28" s="156"/>
      <c r="SK28" s="156"/>
      <c r="SL28" s="156"/>
      <c r="SM28" s="156"/>
      <c r="SN28" s="156"/>
      <c r="SO28" s="156"/>
      <c r="SP28" s="156"/>
      <c r="SQ28" s="156"/>
      <c r="SR28" s="156"/>
      <c r="SS28" s="156"/>
      <c r="ST28" s="156"/>
      <c r="SU28" s="156"/>
      <c r="SV28" s="156"/>
      <c r="SW28" s="156"/>
      <c r="SX28" s="156"/>
      <c r="SY28" s="156"/>
      <c r="SZ28" s="156"/>
      <c r="TA28" s="156"/>
      <c r="TB28" s="156" t="s">
        <v>116</v>
      </c>
      <c r="TC28" s="156"/>
      <c r="TD28" s="156"/>
      <c r="TE28" s="156"/>
      <c r="TF28" s="156"/>
      <c r="TG28" s="156"/>
      <c r="TH28" s="156"/>
      <c r="TI28" s="156"/>
      <c r="TJ28" s="156"/>
      <c r="TK28" s="156"/>
      <c r="TL28" s="156"/>
      <c r="TM28" s="156"/>
      <c r="TN28" s="156"/>
      <c r="TO28" s="156"/>
      <c r="TP28" s="156"/>
      <c r="TQ28" s="156"/>
      <c r="TR28" s="156"/>
      <c r="TS28" s="156"/>
      <c r="TT28" s="156"/>
      <c r="TU28" s="156"/>
      <c r="TV28" s="156"/>
      <c r="TW28" s="156"/>
      <c r="TX28" s="156"/>
      <c r="TY28" s="156"/>
      <c r="TZ28" s="156"/>
      <c r="UA28" s="156"/>
      <c r="UB28" s="156"/>
      <c r="UC28" s="156"/>
      <c r="UD28" s="156"/>
      <c r="UE28" s="156"/>
      <c r="UF28" s="156"/>
      <c r="UG28" s="156"/>
      <c r="UH28" s="156"/>
      <c r="UI28" s="156"/>
      <c r="UJ28" s="156"/>
      <c r="UK28" s="156"/>
      <c r="UL28" s="156"/>
      <c r="UM28" s="156"/>
      <c r="UN28" s="156"/>
      <c r="UO28" s="156"/>
      <c r="UP28" s="156"/>
      <c r="UQ28" s="156"/>
      <c r="UR28" s="156"/>
      <c r="US28" s="156"/>
      <c r="UT28" s="156"/>
      <c r="UU28" s="156"/>
      <c r="UV28" s="156"/>
      <c r="UW28" s="156"/>
      <c r="UX28" s="156"/>
      <c r="UY28" s="156"/>
      <c r="UZ28" s="156"/>
      <c r="VA28" s="156"/>
      <c r="VB28" s="156" t="s">
        <v>117</v>
      </c>
      <c r="VC28" s="156"/>
      <c r="VD28" s="156"/>
      <c r="VE28" s="156"/>
      <c r="VF28" s="156"/>
      <c r="VG28" s="156"/>
      <c r="VH28" s="156"/>
      <c r="VI28" s="156"/>
      <c r="VJ28" s="156"/>
      <c r="VK28" s="156"/>
      <c r="VL28" s="156"/>
      <c r="VM28" s="156"/>
      <c r="VN28" s="156"/>
      <c r="VO28" s="156"/>
      <c r="VP28" s="156"/>
      <c r="VQ28" s="156"/>
      <c r="VR28" s="156"/>
      <c r="VS28" s="156"/>
      <c r="VT28" s="156"/>
      <c r="VU28" s="156"/>
      <c r="VV28" s="156"/>
      <c r="VW28" s="156"/>
      <c r="VX28" s="156"/>
      <c r="VY28" s="156"/>
      <c r="VZ28" s="156"/>
      <c r="WA28" s="156"/>
      <c r="WB28" s="156"/>
      <c r="WC28" s="156"/>
      <c r="WD28" s="156"/>
      <c r="WE28" s="156"/>
      <c r="WF28" s="156"/>
      <c r="WG28" s="156"/>
      <c r="WH28" s="156"/>
      <c r="WI28" s="156"/>
      <c r="WJ28" s="156"/>
      <c r="WK28" s="156"/>
      <c r="WL28" s="156"/>
      <c r="WM28" s="156"/>
      <c r="WN28" s="156"/>
      <c r="WO28" s="156"/>
      <c r="WP28" s="156"/>
      <c r="WQ28" s="156"/>
      <c r="WR28" s="156"/>
      <c r="WS28" s="156"/>
      <c r="WT28" s="156"/>
      <c r="WU28" s="156"/>
      <c r="WV28" s="156"/>
      <c r="WW28" s="156"/>
      <c r="WX28" s="156"/>
      <c r="WY28" s="156"/>
      <c r="WZ28" s="156"/>
      <c r="XA28" s="156"/>
      <c r="XB28" s="156" t="s">
        <v>118</v>
      </c>
      <c r="XC28" s="156"/>
      <c r="XD28" s="156"/>
      <c r="XE28" s="156"/>
      <c r="XF28" s="156"/>
      <c r="XG28" s="156"/>
      <c r="XH28" s="156"/>
      <c r="XI28" s="156"/>
      <c r="XJ28" s="156"/>
      <c r="XK28" s="156"/>
      <c r="XL28" s="156"/>
      <c r="XM28" s="156"/>
      <c r="XN28" s="156"/>
      <c r="XO28" s="156"/>
      <c r="XP28" s="156"/>
      <c r="XQ28" s="156"/>
      <c r="XR28" s="156"/>
      <c r="XS28" s="156"/>
      <c r="XT28" s="156"/>
      <c r="XU28" s="156"/>
      <c r="XV28" s="156"/>
      <c r="XW28" s="156"/>
      <c r="XX28" s="156"/>
      <c r="XY28" s="156"/>
      <c r="XZ28" s="156"/>
      <c r="YA28" s="156"/>
      <c r="YB28" s="156"/>
      <c r="YC28" s="156"/>
      <c r="YD28" s="156"/>
      <c r="YE28" s="156"/>
      <c r="YF28" s="156"/>
      <c r="YG28" s="156"/>
      <c r="YH28" s="156"/>
      <c r="YI28" s="156"/>
      <c r="YJ28" s="156"/>
      <c r="YK28" s="156"/>
      <c r="YL28" s="156"/>
      <c r="YM28" s="156"/>
      <c r="YN28" s="156"/>
      <c r="YO28" s="156"/>
      <c r="YP28" s="156"/>
      <c r="YQ28" s="156"/>
      <c r="YR28" s="156"/>
      <c r="YS28" s="156"/>
      <c r="YT28" s="156"/>
      <c r="YU28" s="156"/>
      <c r="YV28" s="156"/>
      <c r="YW28" s="156"/>
      <c r="YX28" s="156"/>
      <c r="YY28" s="156"/>
      <c r="YZ28" s="156"/>
      <c r="ZA28" s="156"/>
      <c r="ZB28" s="156" t="s">
        <v>119</v>
      </c>
      <c r="ZC28" s="156"/>
      <c r="ZD28" s="156"/>
      <c r="ZE28" s="156"/>
      <c r="ZF28" s="156"/>
      <c r="ZG28" s="156"/>
      <c r="ZH28" s="156"/>
      <c r="ZI28" s="156"/>
      <c r="ZJ28" s="156"/>
      <c r="ZK28" s="156"/>
      <c r="ZL28" s="156"/>
      <c r="ZM28" s="156"/>
      <c r="ZN28" s="156"/>
      <c r="ZO28" s="156"/>
      <c r="ZP28" s="156"/>
      <c r="ZQ28" s="156"/>
      <c r="ZR28" s="156"/>
      <c r="ZS28" s="156"/>
      <c r="ZT28" s="156"/>
      <c r="ZU28" s="156"/>
      <c r="ZV28" s="156"/>
      <c r="ZW28" s="156"/>
      <c r="ZX28" s="156"/>
      <c r="ZY28" s="156"/>
      <c r="ZZ28" s="156"/>
      <c r="AAA28" s="156"/>
      <c r="AAB28" s="156"/>
      <c r="AAC28" s="156"/>
      <c r="AAD28" s="156"/>
      <c r="AAE28" s="156"/>
      <c r="AAF28" s="156"/>
      <c r="AAG28" s="156"/>
      <c r="AAH28" s="156"/>
      <c r="AAI28" s="156"/>
      <c r="AAJ28" s="156"/>
      <c r="AAK28" s="156"/>
      <c r="AAL28" s="156"/>
      <c r="AAM28" s="156"/>
      <c r="AAN28" s="156"/>
      <c r="AAO28" s="156"/>
      <c r="AAP28" s="156"/>
      <c r="AAQ28" s="156"/>
      <c r="AAR28" s="156"/>
      <c r="AAS28" s="156"/>
      <c r="AAT28" s="156"/>
      <c r="AAU28" s="156"/>
      <c r="AAV28" s="156"/>
      <c r="AAW28" s="156"/>
      <c r="AAX28" s="156"/>
      <c r="AAY28" s="156"/>
      <c r="AAZ28" s="156"/>
      <c r="ABA28" s="156"/>
      <c r="ABB28" s="156" t="s">
        <v>120</v>
      </c>
      <c r="ABC28" s="156"/>
      <c r="ABD28" s="156"/>
      <c r="ABE28" s="156"/>
      <c r="ABF28" s="156"/>
      <c r="ABG28" s="156"/>
      <c r="ABH28" s="156"/>
      <c r="ABI28" s="156"/>
      <c r="ABJ28" s="156"/>
      <c r="ABK28" s="156"/>
      <c r="ABL28" s="156"/>
      <c r="ABM28" s="156"/>
      <c r="ABN28" s="156"/>
      <c r="ABO28" s="156"/>
      <c r="ABP28" s="156"/>
      <c r="ABQ28" s="156"/>
      <c r="ABR28" s="156"/>
      <c r="ABS28" s="156"/>
      <c r="ABT28" s="156"/>
      <c r="ABU28" s="156"/>
      <c r="ABV28" s="156"/>
      <c r="ABW28" s="156"/>
      <c r="ABX28" s="156"/>
      <c r="ABY28" s="156"/>
      <c r="ABZ28" s="156"/>
      <c r="ACA28" s="156"/>
      <c r="ACB28" s="156"/>
      <c r="ACC28" s="156"/>
      <c r="ACD28" s="156"/>
      <c r="ACE28" s="156"/>
      <c r="ACF28" s="156"/>
      <c r="ACG28" s="156"/>
      <c r="ACH28" s="156"/>
      <c r="ACI28" s="156"/>
      <c r="ACJ28" s="156"/>
      <c r="ACK28" s="156"/>
      <c r="ACL28" s="156"/>
      <c r="ACM28" s="156"/>
      <c r="ACN28" s="156"/>
      <c r="ACO28" s="156"/>
      <c r="ACP28" s="156"/>
      <c r="ACQ28" s="156"/>
      <c r="ACR28" s="156"/>
      <c r="ACS28" s="156"/>
      <c r="ACT28" s="156"/>
      <c r="ACU28" s="156"/>
      <c r="ACV28" s="156"/>
      <c r="ACW28" s="156"/>
      <c r="ACX28" s="156"/>
      <c r="ACY28" s="156"/>
      <c r="ACZ28" s="156"/>
      <c r="ADA28" s="156"/>
      <c r="ADB28" s="156" t="s">
        <v>121</v>
      </c>
      <c r="ADC28" s="156"/>
      <c r="ADD28" s="156"/>
      <c r="ADE28" s="156"/>
      <c r="ADF28" s="156"/>
      <c r="ADG28" s="156"/>
      <c r="ADH28" s="156"/>
      <c r="ADI28" s="156"/>
      <c r="ADJ28" s="156"/>
      <c r="ADK28" s="156"/>
      <c r="ADL28" s="156"/>
      <c r="ADM28" s="156"/>
      <c r="ADN28" s="156"/>
      <c r="ADO28" s="156"/>
      <c r="ADP28" s="156"/>
      <c r="ADQ28" s="156"/>
      <c r="ADR28" s="156"/>
      <c r="ADS28" s="156"/>
      <c r="ADT28" s="156"/>
      <c r="ADU28" s="156"/>
      <c r="ADV28" s="156"/>
      <c r="ADW28" s="156"/>
      <c r="ADX28" s="156"/>
      <c r="ADY28" s="156"/>
      <c r="ADZ28" s="156"/>
      <c r="AEA28" s="156"/>
      <c r="AEB28" s="156"/>
      <c r="AEC28" s="156"/>
      <c r="AED28" s="156"/>
      <c r="AEE28" s="156"/>
      <c r="AEF28" s="156"/>
      <c r="AEG28" s="156"/>
      <c r="AEH28" s="156"/>
      <c r="AEI28" s="156"/>
      <c r="AEJ28" s="156"/>
      <c r="AEK28" s="156"/>
      <c r="AEL28" s="156"/>
      <c r="AEM28" s="156"/>
      <c r="AEN28" s="156"/>
      <c r="AEO28" s="156"/>
      <c r="AEP28" s="156"/>
      <c r="AEQ28" s="156"/>
      <c r="AER28" s="156"/>
      <c r="AES28" s="156"/>
      <c r="AET28" s="156"/>
      <c r="AEU28" s="156"/>
      <c r="AEV28" s="156"/>
      <c r="AEW28" s="156"/>
      <c r="AEX28" s="156"/>
      <c r="AEY28" s="156"/>
      <c r="AEZ28" s="156"/>
      <c r="AFA28" s="156"/>
      <c r="AFB28" s="156" t="s">
        <v>122</v>
      </c>
      <c r="AFC28" s="156"/>
      <c r="AFD28" s="156"/>
      <c r="AFE28" s="156"/>
      <c r="AFF28" s="156"/>
      <c r="AFG28" s="156"/>
      <c r="AFH28" s="156"/>
      <c r="AFI28" s="156"/>
      <c r="AFJ28" s="156"/>
      <c r="AFK28" s="156"/>
      <c r="AFL28" s="156"/>
      <c r="AFM28" s="156"/>
      <c r="AFN28" s="156"/>
      <c r="AFO28" s="156"/>
      <c r="AFP28" s="156"/>
      <c r="AFQ28" s="156"/>
      <c r="AFR28" s="156"/>
      <c r="AFS28" s="156"/>
      <c r="AFT28" s="156"/>
      <c r="AFU28" s="156"/>
      <c r="AFV28" s="156"/>
      <c r="AFW28" s="156"/>
      <c r="AFX28" s="156"/>
      <c r="AFY28" s="156"/>
      <c r="AFZ28" s="156"/>
      <c r="AGA28" s="156"/>
      <c r="AGB28" s="156"/>
      <c r="AGC28" s="156"/>
      <c r="AGD28" s="156"/>
      <c r="AGE28" s="156"/>
      <c r="AGF28" s="156"/>
      <c r="AGG28" s="156"/>
      <c r="AGH28" s="156"/>
      <c r="AGI28" s="156"/>
      <c r="AGJ28" s="156"/>
      <c r="AGK28" s="156"/>
      <c r="AGL28" s="156"/>
      <c r="AGM28" s="156"/>
      <c r="AGN28" s="156"/>
      <c r="AGO28" s="156"/>
      <c r="AGP28" s="156"/>
      <c r="AGQ28" s="156"/>
      <c r="AGR28" s="156"/>
      <c r="AGS28" s="156"/>
      <c r="AGT28" s="156"/>
      <c r="AGU28" s="156"/>
      <c r="AGV28" s="156"/>
      <c r="AGW28" s="156"/>
      <c r="AGX28" s="156"/>
      <c r="AGY28" s="156"/>
      <c r="AGZ28" s="156"/>
      <c r="AHA28" s="156"/>
      <c r="AHB28" s="156" t="s">
        <v>123</v>
      </c>
      <c r="AHC28" s="156"/>
      <c r="AHD28" s="156"/>
      <c r="AHE28" s="156"/>
      <c r="AHF28" s="156"/>
      <c r="AHG28" s="156"/>
      <c r="AHH28" s="156"/>
      <c r="AHI28" s="156"/>
      <c r="AHJ28" s="156"/>
      <c r="AHK28" s="156"/>
      <c r="AHL28" s="156"/>
      <c r="AHM28" s="156"/>
      <c r="AHN28" s="156"/>
      <c r="AHO28" s="156"/>
      <c r="AHP28" s="156"/>
      <c r="AHQ28" s="156"/>
      <c r="AHR28" s="156"/>
      <c r="AHS28" s="156"/>
      <c r="AHT28" s="156"/>
      <c r="AHU28" s="156"/>
      <c r="AHV28" s="156"/>
      <c r="AHW28" s="156"/>
      <c r="AHX28" s="156"/>
      <c r="AHY28" s="156"/>
      <c r="AHZ28" s="156"/>
      <c r="AIA28" s="156"/>
      <c r="AIB28" s="156"/>
      <c r="AIC28" s="156"/>
      <c r="AID28" s="156"/>
      <c r="AIE28" s="156"/>
      <c r="AIF28" s="156"/>
      <c r="AIG28" s="156"/>
      <c r="AIH28" s="156"/>
      <c r="AII28" s="156"/>
      <c r="AIJ28" s="156"/>
      <c r="AIK28" s="156"/>
      <c r="AIL28" s="156"/>
      <c r="AIM28" s="156"/>
      <c r="AIN28" s="156"/>
      <c r="AIO28" s="156"/>
      <c r="AIP28" s="156"/>
      <c r="AIQ28" s="156"/>
      <c r="AIR28" s="156"/>
      <c r="AIS28" s="156"/>
      <c r="AIT28" s="156"/>
      <c r="AIU28" s="156"/>
      <c r="AIV28" s="156"/>
      <c r="AIW28" s="156"/>
      <c r="AIX28" s="156"/>
      <c r="AIY28" s="156"/>
      <c r="AIZ28" s="156"/>
      <c r="AJA28" s="156"/>
      <c r="AJB28" s="156" t="s">
        <v>124</v>
      </c>
      <c r="AJC28" s="156"/>
      <c r="AJD28" s="156"/>
      <c r="AJE28" s="156"/>
      <c r="AJF28" s="156"/>
      <c r="AJG28" s="156"/>
      <c r="AJH28" s="156"/>
      <c r="AJI28" s="156"/>
      <c r="AJJ28" s="156"/>
      <c r="AJK28" s="156"/>
      <c r="AJL28" s="156"/>
      <c r="AJM28" s="156"/>
      <c r="AJN28" s="156"/>
      <c r="AJO28" s="156"/>
      <c r="AJP28" s="156"/>
      <c r="AJQ28" s="156"/>
      <c r="AJR28" s="156"/>
      <c r="AJS28" s="156"/>
      <c r="AJT28" s="156"/>
      <c r="AJU28" s="156"/>
      <c r="AJV28" s="156"/>
      <c r="AJW28" s="156"/>
      <c r="AJX28" s="156"/>
      <c r="AJY28" s="156"/>
      <c r="AJZ28" s="156"/>
      <c r="AKA28" s="156"/>
      <c r="AKB28" s="156"/>
      <c r="AKC28" s="156"/>
      <c r="AKD28" s="156"/>
      <c r="AKE28" s="156"/>
      <c r="AKF28" s="156"/>
      <c r="AKG28" s="156"/>
      <c r="AKH28" s="156"/>
      <c r="AKI28" s="156"/>
      <c r="AKJ28" s="156"/>
      <c r="AKK28" s="156"/>
      <c r="AKL28" s="156"/>
      <c r="AKM28" s="156"/>
      <c r="AKN28" s="156"/>
      <c r="AKO28" s="156"/>
      <c r="AKP28" s="156"/>
      <c r="AKQ28" s="156"/>
      <c r="AKR28" s="156"/>
      <c r="AKS28" s="156"/>
      <c r="AKT28" s="156"/>
      <c r="AKU28" s="156"/>
      <c r="AKV28" s="156"/>
      <c r="AKW28" s="156"/>
      <c r="AKX28" s="156"/>
      <c r="AKY28" s="156"/>
      <c r="AKZ28" s="156"/>
      <c r="ALA28" s="156"/>
      <c r="ALB28" s="156" t="s">
        <v>125</v>
      </c>
      <c r="ALC28" s="156"/>
      <c r="ALD28" s="156"/>
      <c r="ALE28" s="156"/>
      <c r="ALF28" s="156"/>
      <c r="ALG28" s="156"/>
      <c r="ALH28" s="156"/>
      <c r="ALI28" s="156"/>
      <c r="ALJ28" s="156"/>
      <c r="ALK28" s="156"/>
      <c r="ALL28" s="156"/>
      <c r="ALM28" s="156"/>
      <c r="ALN28" s="156"/>
      <c r="ALO28" s="156"/>
      <c r="ALP28" s="156"/>
      <c r="ALQ28" s="156"/>
      <c r="ALR28" s="156"/>
      <c r="ALS28" s="156"/>
      <c r="ALT28" s="156"/>
      <c r="ALU28" s="156"/>
      <c r="ALV28" s="156"/>
      <c r="ALW28" s="156"/>
      <c r="ALX28" s="156"/>
      <c r="ALY28" s="156"/>
      <c r="ALZ28" s="156"/>
      <c r="AMA28" s="156"/>
      <c r="AMB28" s="156"/>
      <c r="AMC28" s="156"/>
      <c r="AMD28" s="156"/>
      <c r="AME28" s="156"/>
      <c r="AMF28" s="156"/>
      <c r="AMG28" s="156"/>
      <c r="AMH28" s="156"/>
      <c r="AMI28" s="156"/>
      <c r="AMJ28" s="156"/>
      <c r="AMK28" s="156"/>
      <c r="AML28" s="156"/>
      <c r="AMM28" s="156"/>
      <c r="AMN28" s="156"/>
      <c r="AMO28" s="156"/>
      <c r="AMP28" s="156"/>
      <c r="AMQ28" s="156"/>
      <c r="AMR28" s="156"/>
      <c r="AMS28" s="156"/>
      <c r="AMT28" s="156"/>
      <c r="AMU28" s="156"/>
      <c r="AMV28" s="156"/>
      <c r="AMW28" s="156"/>
      <c r="AMX28" s="156"/>
      <c r="AMY28" s="156"/>
      <c r="AMZ28" s="156"/>
      <c r="ANA28" s="156"/>
      <c r="ANB28" s="156" t="s">
        <v>126</v>
      </c>
      <c r="ANC28" s="156"/>
      <c r="AND28" s="156"/>
      <c r="ANE28" s="156"/>
      <c r="ANF28" s="156"/>
      <c r="ANG28" s="156"/>
      <c r="ANH28" s="156"/>
      <c r="ANI28" s="156"/>
      <c r="ANJ28" s="156"/>
      <c r="ANK28" s="156"/>
      <c r="ANL28" s="156"/>
      <c r="ANM28" s="156"/>
      <c r="ANN28" s="156"/>
      <c r="ANO28" s="156"/>
      <c r="ANP28" s="156"/>
      <c r="ANQ28" s="156"/>
      <c r="ANR28" s="156"/>
      <c r="ANS28" s="156"/>
      <c r="ANT28" s="156"/>
      <c r="ANU28" s="156"/>
      <c r="ANV28" s="156"/>
      <c r="ANW28" s="156"/>
      <c r="ANX28" s="156"/>
      <c r="ANY28" s="156"/>
      <c r="ANZ28" s="156"/>
      <c r="AOA28" s="156"/>
      <c r="AOB28" s="156"/>
      <c r="AOC28" s="156"/>
      <c r="AOD28" s="156"/>
      <c r="AOE28" s="156"/>
      <c r="AOF28" s="156"/>
      <c r="AOG28" s="156"/>
      <c r="AOH28" s="156"/>
      <c r="AOI28" s="156"/>
      <c r="AOJ28" s="156"/>
      <c r="AOK28" s="156"/>
      <c r="AOL28" s="156"/>
      <c r="AOM28" s="156"/>
      <c r="AON28" s="156"/>
      <c r="AOO28" s="156"/>
      <c r="AOP28" s="156"/>
      <c r="AOQ28" s="156"/>
      <c r="AOR28" s="156"/>
      <c r="AOS28" s="156"/>
      <c r="AOT28" s="156"/>
      <c r="AOU28" s="156"/>
      <c r="AOV28" s="156"/>
      <c r="AOW28" s="156"/>
      <c r="AOX28" s="156"/>
      <c r="AOY28" s="156"/>
      <c r="AOZ28" s="156"/>
      <c r="APA28" s="156"/>
      <c r="APB28" s="156" t="s">
        <v>127</v>
      </c>
      <c r="APC28" s="156"/>
      <c r="APD28" s="156"/>
      <c r="APE28" s="156"/>
      <c r="APF28" s="156"/>
      <c r="APG28" s="156"/>
      <c r="APH28" s="156"/>
      <c r="API28" s="156"/>
      <c r="APJ28" s="156"/>
      <c r="APK28" s="156"/>
      <c r="APL28" s="156"/>
      <c r="APM28" s="156"/>
      <c r="APN28" s="156"/>
      <c r="APO28" s="156"/>
      <c r="APP28" s="156"/>
      <c r="APQ28" s="156"/>
      <c r="APR28" s="156"/>
      <c r="APS28" s="156"/>
      <c r="APT28" s="156"/>
      <c r="APU28" s="156"/>
      <c r="APV28" s="156"/>
      <c r="APW28" s="156"/>
      <c r="APX28" s="156"/>
      <c r="APY28" s="156"/>
      <c r="APZ28" s="156"/>
      <c r="AQA28" s="156"/>
      <c r="AQB28" s="156"/>
      <c r="AQC28" s="156"/>
      <c r="AQD28" s="156"/>
      <c r="AQE28" s="156"/>
      <c r="AQF28" s="156"/>
      <c r="AQG28" s="156"/>
      <c r="AQH28" s="156"/>
      <c r="AQI28" s="156"/>
      <c r="AQJ28" s="156"/>
      <c r="AQK28" s="156"/>
      <c r="AQL28" s="156"/>
      <c r="AQM28" s="156"/>
      <c r="AQN28" s="156"/>
      <c r="AQO28" s="156"/>
      <c r="AQP28" s="156"/>
      <c r="AQQ28" s="156"/>
      <c r="AQR28" s="156"/>
      <c r="AQS28" s="156"/>
      <c r="AQT28" s="156"/>
      <c r="AQU28" s="156"/>
      <c r="AQV28" s="156"/>
      <c r="AQW28" s="156"/>
      <c r="AQX28" s="156"/>
      <c r="AQY28" s="156"/>
      <c r="AQZ28" s="156"/>
      <c r="ARA28" s="156"/>
      <c r="ARB28" s="156" t="s">
        <v>128</v>
      </c>
      <c r="ARC28" s="156"/>
      <c r="ARD28" s="156"/>
      <c r="ARE28" s="156"/>
      <c r="ARF28" s="156"/>
      <c r="ARG28" s="156"/>
      <c r="ARH28" s="156"/>
      <c r="ARI28" s="156"/>
      <c r="ARJ28" s="156"/>
      <c r="ARK28" s="156"/>
      <c r="ARL28" s="156"/>
      <c r="ARM28" s="156"/>
      <c r="ARN28" s="156"/>
      <c r="ARO28" s="156"/>
      <c r="ARP28" s="156"/>
      <c r="ARQ28" s="156"/>
      <c r="ARR28" s="156"/>
      <c r="ARS28" s="156"/>
      <c r="ART28" s="156"/>
      <c r="ARU28" s="156"/>
      <c r="ARV28" s="156"/>
      <c r="ARW28" s="156"/>
      <c r="ARX28" s="156"/>
      <c r="ARY28" s="156"/>
      <c r="ARZ28" s="156"/>
      <c r="ASA28" s="156"/>
      <c r="ASB28" s="156"/>
      <c r="ASC28" s="156"/>
      <c r="ASD28" s="156"/>
      <c r="ASE28" s="156"/>
      <c r="ASF28" s="156"/>
      <c r="ASG28" s="156"/>
      <c r="ASH28" s="156"/>
      <c r="ASI28" s="156"/>
      <c r="ASJ28" s="156"/>
      <c r="ASK28" s="156"/>
      <c r="ASL28" s="156"/>
      <c r="ASM28" s="156"/>
      <c r="ASN28" s="156"/>
      <c r="ASO28" s="156"/>
      <c r="ASP28" s="156"/>
      <c r="ASQ28" s="156"/>
      <c r="ASR28" s="156"/>
      <c r="ASS28" s="156"/>
      <c r="AST28" s="156"/>
      <c r="ASU28" s="156"/>
      <c r="ASV28" s="156"/>
      <c r="ASW28" s="156"/>
      <c r="ASX28" s="156"/>
      <c r="ASY28" s="156"/>
      <c r="ASZ28" s="156"/>
      <c r="ATA28" s="156"/>
      <c r="ATB28" s="156" t="s">
        <v>129</v>
      </c>
      <c r="ATC28" s="156"/>
      <c r="ATD28" s="156"/>
      <c r="ATE28" s="156"/>
      <c r="ATF28" s="156"/>
      <c r="ATG28" s="156"/>
      <c r="ATH28" s="156"/>
      <c r="ATI28" s="156"/>
      <c r="ATJ28" s="156"/>
      <c r="ATK28" s="156"/>
      <c r="ATL28" s="156"/>
      <c r="ATM28" s="156"/>
      <c r="ATN28" s="156"/>
      <c r="ATO28" s="156"/>
      <c r="ATP28" s="156"/>
      <c r="ATQ28" s="156"/>
      <c r="ATR28" s="156"/>
      <c r="ATS28" s="156"/>
      <c r="ATT28" s="156"/>
      <c r="ATU28" s="156"/>
      <c r="ATV28" s="156"/>
      <c r="ATW28" s="156"/>
      <c r="ATX28" s="156"/>
      <c r="ATY28" s="156"/>
      <c r="ATZ28" s="156"/>
      <c r="AUA28" s="156"/>
      <c r="AUB28" s="156"/>
      <c r="AUC28" s="156"/>
      <c r="AUD28" s="156"/>
      <c r="AUE28" s="156"/>
      <c r="AUF28" s="156"/>
      <c r="AUG28" s="156"/>
      <c r="AUH28" s="156"/>
      <c r="AUI28" s="156"/>
      <c r="AUJ28" s="156"/>
      <c r="AUK28" s="156"/>
      <c r="AUL28" s="156"/>
      <c r="AUM28" s="156"/>
      <c r="AUN28" s="156"/>
      <c r="AUO28" s="156"/>
      <c r="AUP28" s="156"/>
      <c r="AUQ28" s="156"/>
      <c r="AUR28" s="156"/>
      <c r="AUS28" s="156"/>
      <c r="AUT28" s="156"/>
      <c r="AUU28" s="156"/>
      <c r="AUV28" s="156"/>
      <c r="AUW28" s="156"/>
      <c r="AUX28" s="156"/>
      <c r="AUY28" s="156"/>
      <c r="AUZ28" s="156"/>
      <c r="AVA28" s="156"/>
      <c r="AVB28" s="156" t="s">
        <v>130</v>
      </c>
      <c r="AVC28" s="156"/>
      <c r="AVD28" s="156"/>
      <c r="AVE28" s="156"/>
      <c r="AVF28" s="156"/>
      <c r="AVG28" s="156"/>
      <c r="AVH28" s="156"/>
      <c r="AVI28" s="156"/>
      <c r="AVJ28" s="156"/>
      <c r="AVK28" s="156"/>
      <c r="AVL28" s="156"/>
      <c r="AVM28" s="156"/>
      <c r="AVN28" s="156"/>
      <c r="AVO28" s="156"/>
      <c r="AVP28" s="156"/>
      <c r="AVQ28" s="156"/>
      <c r="AVR28" s="156"/>
      <c r="AVS28" s="156"/>
      <c r="AVT28" s="156"/>
      <c r="AVU28" s="156"/>
      <c r="AVV28" s="156"/>
      <c r="AVW28" s="156"/>
      <c r="AVX28" s="156"/>
      <c r="AVY28" s="156"/>
      <c r="AVZ28" s="156"/>
      <c r="AWA28" s="156"/>
      <c r="AWB28" s="156"/>
      <c r="AWC28" s="156"/>
      <c r="AWD28" s="156"/>
      <c r="AWE28" s="156"/>
      <c r="AWF28" s="156"/>
      <c r="AWG28" s="156"/>
      <c r="AWH28" s="156"/>
      <c r="AWI28" s="156"/>
      <c r="AWJ28" s="156"/>
      <c r="AWK28" s="156"/>
      <c r="AWL28" s="156"/>
      <c r="AWM28" s="156"/>
      <c r="AWN28" s="156"/>
      <c r="AWO28" s="156"/>
      <c r="AWP28" s="156"/>
      <c r="AWQ28" s="156"/>
      <c r="AWR28" s="156"/>
      <c r="AWS28" s="156"/>
      <c r="AWT28" s="156"/>
      <c r="AWU28" s="156"/>
      <c r="AWV28" s="156"/>
      <c r="AWW28" s="156"/>
      <c r="AWX28" s="156"/>
      <c r="AWY28" s="156"/>
      <c r="AWZ28" s="156"/>
      <c r="AXA28" s="156"/>
      <c r="AXB28" s="156" t="s">
        <v>131</v>
      </c>
      <c r="AXC28" s="156"/>
      <c r="AXD28" s="156"/>
      <c r="AXE28" s="156"/>
      <c r="AXF28" s="156"/>
      <c r="AXG28" s="156"/>
      <c r="AXH28" s="156"/>
      <c r="AXI28" s="156"/>
      <c r="AXJ28" s="156"/>
      <c r="AXK28" s="156"/>
      <c r="AXL28" s="156"/>
      <c r="AXM28" s="156"/>
      <c r="AXN28" s="156"/>
      <c r="AXO28" s="156"/>
      <c r="AXP28" s="156"/>
      <c r="AXQ28" s="156"/>
      <c r="AXR28" s="156"/>
      <c r="AXS28" s="156"/>
      <c r="AXT28" s="156"/>
      <c r="AXU28" s="156"/>
      <c r="AXV28" s="156"/>
      <c r="AXW28" s="156"/>
      <c r="AXX28" s="156"/>
      <c r="AXY28" s="156"/>
      <c r="AXZ28" s="156"/>
      <c r="AYA28" s="156"/>
      <c r="AYB28" s="156"/>
      <c r="AYC28" s="156"/>
      <c r="AYD28" s="156"/>
      <c r="AYE28" s="156"/>
      <c r="AYF28" s="156"/>
      <c r="AYG28" s="156"/>
      <c r="AYH28" s="156"/>
      <c r="AYI28" s="156"/>
      <c r="AYJ28" s="156"/>
      <c r="AYK28" s="156"/>
      <c r="AYL28" s="156"/>
      <c r="AYM28" s="156"/>
      <c r="AYN28" s="156"/>
      <c r="AYO28" s="156"/>
      <c r="AYP28" s="156"/>
      <c r="AYQ28" s="156"/>
      <c r="AYR28" s="156"/>
      <c r="AYS28" s="156"/>
      <c r="AYT28" s="156"/>
      <c r="AYU28" s="156"/>
      <c r="AYV28" s="156"/>
      <c r="AYW28" s="156"/>
      <c r="AYX28" s="156"/>
      <c r="AYY28" s="156"/>
      <c r="AYZ28" s="156"/>
      <c r="AZA28" s="156"/>
      <c r="AZB28" s="156" t="s">
        <v>132</v>
      </c>
      <c r="AZC28" s="156"/>
      <c r="AZD28" s="156"/>
      <c r="AZE28" s="156"/>
      <c r="AZF28" s="156"/>
      <c r="AZG28" s="156"/>
      <c r="AZH28" s="156"/>
      <c r="AZI28" s="156"/>
      <c r="AZJ28" s="156"/>
      <c r="AZK28" s="156"/>
      <c r="AZL28" s="156"/>
      <c r="AZM28" s="156"/>
      <c r="AZN28" s="156"/>
      <c r="AZO28" s="156"/>
      <c r="AZP28" s="156"/>
      <c r="AZQ28" s="156"/>
      <c r="AZR28" s="156"/>
      <c r="AZS28" s="156"/>
      <c r="AZT28" s="156"/>
      <c r="AZU28" s="156"/>
      <c r="AZV28" s="156"/>
      <c r="AZW28" s="156"/>
      <c r="AZX28" s="156"/>
      <c r="AZY28" s="156"/>
      <c r="AZZ28" s="156"/>
      <c r="BAA28" s="156"/>
      <c r="BAB28" s="156"/>
      <c r="BAC28" s="156"/>
      <c r="BAD28" s="156"/>
      <c r="BAE28" s="156"/>
      <c r="BAF28" s="156"/>
      <c r="BAG28" s="156"/>
      <c r="BAH28" s="156"/>
      <c r="BAI28" s="156"/>
      <c r="BAJ28" s="156"/>
      <c r="BAK28" s="156"/>
      <c r="BAL28" s="156"/>
      <c r="BAM28" s="156"/>
      <c r="BAN28" s="156"/>
      <c r="BAO28" s="156"/>
      <c r="BAP28" s="156"/>
      <c r="BAQ28" s="156"/>
      <c r="BAR28" s="156"/>
      <c r="BAS28" s="156"/>
      <c r="BAT28" s="156"/>
      <c r="BAU28" s="156"/>
      <c r="BAV28" s="156"/>
      <c r="BAW28" s="156"/>
      <c r="BAX28" s="156"/>
      <c r="BAY28" s="156"/>
      <c r="BAZ28" s="156"/>
      <c r="BBA28" s="156"/>
      <c r="BBB28" s="156" t="s">
        <v>133</v>
      </c>
      <c r="BBC28" s="156"/>
      <c r="BBD28" s="156"/>
      <c r="BBE28" s="156"/>
      <c r="BBF28" s="156"/>
      <c r="BBG28" s="156"/>
      <c r="BBH28" s="156"/>
      <c r="BBI28" s="156"/>
      <c r="BBJ28" s="156"/>
      <c r="BBK28" s="156"/>
      <c r="BBL28" s="156"/>
      <c r="BBM28" s="156"/>
      <c r="BBN28" s="156"/>
      <c r="BBO28" s="156"/>
      <c r="BBP28" s="156"/>
      <c r="BBQ28" s="156"/>
      <c r="BBR28" s="156"/>
      <c r="BBS28" s="156"/>
      <c r="BBT28" s="156"/>
      <c r="BBU28" s="156"/>
      <c r="BBV28" s="156"/>
      <c r="BBW28" s="156"/>
      <c r="BBX28" s="156"/>
      <c r="BBY28" s="156"/>
      <c r="BBZ28" s="156"/>
      <c r="BCA28" s="156"/>
      <c r="BCB28" s="156"/>
      <c r="BCC28" s="156"/>
      <c r="BCD28" s="156"/>
      <c r="BCE28" s="156"/>
      <c r="BCF28" s="156"/>
      <c r="BCG28" s="156"/>
      <c r="BCH28" s="156"/>
      <c r="BCI28" s="156"/>
      <c r="BCJ28" s="156"/>
      <c r="BCK28" s="156"/>
      <c r="BCL28" s="156"/>
      <c r="BCM28" s="156"/>
      <c r="BCN28" s="156"/>
      <c r="BCO28" s="156"/>
      <c r="BCP28" s="156"/>
      <c r="BCQ28" s="156"/>
      <c r="BCR28" s="156"/>
      <c r="BCS28" s="156"/>
      <c r="BCT28" s="156"/>
      <c r="BCU28" s="156"/>
      <c r="BCV28" s="156"/>
      <c r="BCW28" s="156"/>
      <c r="BCX28" s="156"/>
      <c r="BCY28" s="156"/>
      <c r="BCZ28" s="156"/>
      <c r="BDA28" s="156"/>
      <c r="BDB28" s="156" t="s">
        <v>134</v>
      </c>
      <c r="BDC28" s="156"/>
      <c r="BDD28" s="156"/>
      <c r="BDE28" s="156"/>
      <c r="BDF28" s="156"/>
      <c r="BDG28" s="156"/>
      <c r="BDH28" s="156"/>
      <c r="BDI28" s="156"/>
      <c r="BDJ28" s="156"/>
      <c r="BDK28" s="156"/>
      <c r="BDL28" s="156"/>
      <c r="BDM28" s="156"/>
      <c r="BDN28" s="156"/>
      <c r="BDO28" s="156"/>
      <c r="BDP28" s="156"/>
      <c r="BDQ28" s="156"/>
      <c r="BDR28" s="156"/>
      <c r="BDS28" s="156"/>
      <c r="BDT28" s="156"/>
      <c r="BDU28" s="156"/>
      <c r="BDV28" s="156"/>
      <c r="BDW28" s="156"/>
      <c r="BDX28" s="156"/>
      <c r="BDY28" s="156"/>
      <c r="BDZ28" s="156"/>
      <c r="BEA28" s="156"/>
      <c r="BEB28" s="156"/>
      <c r="BEC28" s="156"/>
      <c r="BED28" s="156"/>
      <c r="BEE28" s="156"/>
      <c r="BEF28" s="156"/>
      <c r="BEG28" s="156"/>
      <c r="BEH28" s="156"/>
      <c r="BEI28" s="156"/>
      <c r="BEJ28" s="156"/>
      <c r="BEK28" s="156"/>
      <c r="BEL28" s="156"/>
      <c r="BEM28" s="156"/>
      <c r="BEN28" s="156"/>
      <c r="BEO28" s="156"/>
      <c r="BEP28" s="156"/>
      <c r="BEQ28" s="156"/>
      <c r="BER28" s="156"/>
      <c r="BES28" s="156"/>
      <c r="BET28" s="156"/>
      <c r="BEU28" s="156"/>
      <c r="BEV28" s="156"/>
      <c r="BEW28" s="156"/>
      <c r="BEX28" s="156"/>
      <c r="BEY28" s="156"/>
      <c r="BEZ28" s="156"/>
      <c r="BFA28" s="156"/>
      <c r="BFB28" s="156" t="s">
        <v>135</v>
      </c>
      <c r="BFC28" s="156"/>
      <c r="BFD28" s="156"/>
      <c r="BFE28" s="156"/>
      <c r="BFF28" s="156"/>
      <c r="BFG28" s="156"/>
      <c r="BFH28" s="156"/>
      <c r="BFI28" s="156"/>
      <c r="BFJ28" s="156"/>
      <c r="BFK28" s="156"/>
      <c r="BFL28" s="156"/>
      <c r="BFM28" s="156"/>
      <c r="BFN28" s="156"/>
      <c r="BFO28" s="156"/>
      <c r="BFP28" s="156"/>
      <c r="BFQ28" s="156"/>
      <c r="BFR28" s="156"/>
      <c r="BFS28" s="156"/>
      <c r="BFT28" s="156"/>
      <c r="BFU28" s="156"/>
      <c r="BFV28" s="156"/>
      <c r="BFW28" s="156"/>
      <c r="BFX28" s="156"/>
      <c r="BFY28" s="156"/>
      <c r="BFZ28" s="156"/>
      <c r="BGA28" s="156"/>
      <c r="BGB28" s="156"/>
      <c r="BGC28" s="156"/>
      <c r="BGD28" s="156"/>
      <c r="BGE28" s="156"/>
      <c r="BGF28" s="156"/>
      <c r="BGG28" s="156"/>
      <c r="BGH28" s="156"/>
      <c r="BGI28" s="156"/>
      <c r="BGJ28" s="156"/>
      <c r="BGK28" s="156"/>
      <c r="BGL28" s="156"/>
      <c r="BGM28" s="156"/>
      <c r="BGN28" s="156"/>
      <c r="BGO28" s="156"/>
      <c r="BGP28" s="156"/>
      <c r="BGQ28" s="156"/>
      <c r="BGR28" s="156"/>
      <c r="BGS28" s="156"/>
      <c r="BGT28" s="156"/>
      <c r="BGU28" s="156"/>
      <c r="BGV28" s="156"/>
      <c r="BGW28" s="156"/>
      <c r="BGX28" s="156"/>
      <c r="BGY28" s="156"/>
      <c r="BGZ28" s="156"/>
      <c r="BHA28" s="156"/>
      <c r="BHB28" s="156" t="s">
        <v>136</v>
      </c>
      <c r="BHC28" s="156"/>
      <c r="BHD28" s="156"/>
      <c r="BHE28" s="156"/>
      <c r="BHF28" s="156"/>
      <c r="BHG28" s="156"/>
      <c r="BHH28" s="156"/>
      <c r="BHI28" s="156"/>
      <c r="BHJ28" s="156"/>
      <c r="BHK28" s="156"/>
      <c r="BHL28" s="156"/>
      <c r="BHM28" s="156"/>
      <c r="BHN28" s="156"/>
      <c r="BHO28" s="156"/>
      <c r="BHP28" s="156"/>
      <c r="BHQ28" s="156"/>
      <c r="BHR28" s="156"/>
      <c r="BHS28" s="156"/>
      <c r="BHT28" s="156"/>
      <c r="BHU28" s="156"/>
      <c r="BHV28" s="156"/>
      <c r="BHW28" s="156"/>
      <c r="BHX28" s="156"/>
      <c r="BHY28" s="156"/>
      <c r="BHZ28" s="156"/>
      <c r="BIA28" s="156"/>
      <c r="BIB28" s="156"/>
      <c r="BIC28" s="156"/>
      <c r="BID28" s="156"/>
      <c r="BIE28" s="156"/>
      <c r="BIF28" s="156"/>
      <c r="BIG28" s="156"/>
      <c r="BIH28" s="156"/>
      <c r="BII28" s="156"/>
      <c r="BIJ28" s="156"/>
      <c r="BIK28" s="156"/>
      <c r="BIL28" s="156"/>
      <c r="BIM28" s="156"/>
      <c r="BIN28" s="156"/>
      <c r="BIO28" s="156"/>
      <c r="BIP28" s="156"/>
      <c r="BIQ28" s="156"/>
      <c r="BIR28" s="156"/>
      <c r="BIS28" s="156"/>
      <c r="BIT28" s="156"/>
      <c r="BIU28" s="156"/>
      <c r="BIV28" s="156"/>
      <c r="BIW28" s="156"/>
      <c r="BIX28" s="156"/>
      <c r="BIY28" s="156"/>
      <c r="BIZ28" s="156"/>
      <c r="BJA28" s="156"/>
      <c r="BJB28" s="156" t="s">
        <v>137</v>
      </c>
      <c r="BJC28" s="156"/>
      <c r="BJD28" s="156"/>
      <c r="BJE28" s="156"/>
      <c r="BJF28" s="156"/>
      <c r="BJG28" s="156"/>
      <c r="BJH28" s="156"/>
      <c r="BJI28" s="156"/>
      <c r="BJJ28" s="156"/>
      <c r="BJK28" s="156"/>
      <c r="BJL28" s="156"/>
      <c r="BJM28" s="156"/>
      <c r="BJN28" s="156"/>
      <c r="BJO28" s="156"/>
      <c r="BJP28" s="156"/>
      <c r="BJQ28" s="156"/>
      <c r="BJR28" s="156"/>
      <c r="BJS28" s="156"/>
      <c r="BJT28" s="156"/>
      <c r="BJU28" s="156"/>
      <c r="BJV28" s="156"/>
      <c r="BJW28" s="156"/>
      <c r="BJX28" s="156"/>
      <c r="BJY28" s="156"/>
      <c r="BJZ28" s="156"/>
      <c r="BKA28" s="156"/>
      <c r="BKB28" s="156"/>
      <c r="BKC28" s="156"/>
      <c r="BKD28" s="156"/>
      <c r="BKE28" s="156"/>
      <c r="BKF28" s="156"/>
      <c r="BKG28" s="156"/>
      <c r="BKH28" s="156"/>
      <c r="BKI28" s="156"/>
      <c r="BKJ28" s="156"/>
      <c r="BKK28" s="156"/>
      <c r="BKL28" s="156"/>
      <c r="BKM28" s="156"/>
      <c r="BKN28" s="156"/>
      <c r="BKO28" s="156"/>
      <c r="BKP28" s="156"/>
      <c r="BKQ28" s="156"/>
      <c r="BKR28" s="156"/>
      <c r="BKS28" s="156"/>
      <c r="BKT28" s="156"/>
      <c r="BKU28" s="156"/>
      <c r="BKV28" s="156"/>
      <c r="BKW28" s="156"/>
      <c r="BKX28" s="156"/>
      <c r="BKY28" s="156"/>
      <c r="BKZ28" s="156"/>
      <c r="BLA28" s="156"/>
      <c r="BLB28" s="156" t="s">
        <v>138</v>
      </c>
      <c r="BLC28" s="156"/>
      <c r="BLD28" s="156"/>
      <c r="BLE28" s="156"/>
      <c r="BLF28" s="156"/>
      <c r="BLG28" s="156"/>
      <c r="BLH28" s="156"/>
      <c r="BLI28" s="156"/>
      <c r="BLJ28" s="156"/>
      <c r="BLK28" s="156"/>
      <c r="BLL28" s="156"/>
      <c r="BLM28" s="156"/>
      <c r="BLN28" s="156"/>
      <c r="BLO28" s="156"/>
      <c r="BLP28" s="156"/>
      <c r="BLQ28" s="156"/>
      <c r="BLR28" s="156"/>
      <c r="BLS28" s="156"/>
      <c r="BLT28" s="156"/>
      <c r="BLU28" s="156"/>
      <c r="BLV28" s="156"/>
      <c r="BLW28" s="156"/>
      <c r="BLX28" s="156"/>
      <c r="BLY28" s="156"/>
      <c r="BLZ28" s="156"/>
      <c r="BMA28" s="156"/>
      <c r="BMB28" s="156"/>
      <c r="BMC28" s="156"/>
      <c r="BMD28" s="156"/>
      <c r="BME28" s="156"/>
      <c r="BMF28" s="156"/>
      <c r="BMG28" s="156"/>
      <c r="BMH28" s="156"/>
      <c r="BMI28" s="156"/>
      <c r="BMJ28" s="156"/>
      <c r="BMK28" s="156"/>
      <c r="BML28" s="156"/>
      <c r="BMM28" s="156"/>
      <c r="BMN28" s="156"/>
      <c r="BMO28" s="156"/>
      <c r="BMP28" s="156"/>
      <c r="BMQ28" s="156"/>
      <c r="BMR28" s="156"/>
      <c r="BMS28" s="156"/>
      <c r="BMT28" s="156"/>
      <c r="BMU28" s="156"/>
      <c r="BMV28" s="156"/>
      <c r="BMW28" s="156"/>
      <c r="BMX28" s="156"/>
      <c r="BMY28" s="156"/>
      <c r="BMZ28" s="156"/>
      <c r="BNA28" s="156"/>
      <c r="BNB28" s="62"/>
      <c r="BNC28" s="62"/>
      <c r="BND28" s="62"/>
      <c r="BNE28" s="62"/>
      <c r="BNF28" s="62"/>
      <c r="BNG28" s="62"/>
      <c r="BNH28" s="62"/>
      <c r="BNI28" s="62"/>
      <c r="BNJ28" s="62"/>
      <c r="BNK28" s="62"/>
      <c r="BNL28" s="62"/>
      <c r="BNM28" s="62"/>
      <c r="BNN28" s="62"/>
      <c r="BNO28" s="62"/>
      <c r="BNP28" s="62"/>
      <c r="BNQ28" s="62"/>
      <c r="BNR28" s="62"/>
      <c r="BNS28" s="62"/>
      <c r="BNT28" s="62"/>
      <c r="BNU28" s="62"/>
      <c r="BNV28" s="62"/>
      <c r="BNW28" s="62"/>
      <c r="BNX28" s="62"/>
      <c r="BNY28" s="62"/>
      <c r="BNZ28" s="62"/>
      <c r="BOA28" s="62"/>
      <c r="BOB28" s="62"/>
      <c r="BOC28" s="62"/>
      <c r="BOD28" s="62"/>
      <c r="BOE28" s="62"/>
      <c r="BOF28" s="62"/>
      <c r="BOG28" s="62"/>
      <c r="BOH28" s="62"/>
      <c r="BOI28" s="62"/>
      <c r="BOJ28" s="62"/>
      <c r="BOK28" s="62"/>
      <c r="BOL28" s="62"/>
      <c r="BOM28" s="62"/>
      <c r="BON28" s="62"/>
      <c r="BOO28" s="62"/>
      <c r="BOP28" s="62"/>
      <c r="BOQ28" s="62"/>
      <c r="BOR28" s="62"/>
      <c r="BOS28" s="62"/>
      <c r="BOT28" s="62"/>
      <c r="BOU28" s="62"/>
      <c r="BOV28" s="62"/>
      <c r="BOW28" s="62"/>
      <c r="BOX28" s="62"/>
      <c r="BOY28" s="62"/>
      <c r="BOZ28" s="62"/>
      <c r="BPA28" s="62"/>
    </row>
    <row r="29" spans="1:1769" s="22" customFormat="1" ht="34.5" customHeight="1">
      <c r="A29" s="155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 t="s">
        <v>28</v>
      </c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 t="s">
        <v>47</v>
      </c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 t="s">
        <v>28</v>
      </c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 t="s">
        <v>47</v>
      </c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 t="s">
        <v>28</v>
      </c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 t="s">
        <v>47</v>
      </c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 t="s">
        <v>28</v>
      </c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 t="s">
        <v>47</v>
      </c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  <c r="IW29" s="148"/>
      <c r="IX29" s="148"/>
      <c r="IY29" s="148"/>
      <c r="IZ29" s="148"/>
      <c r="JA29" s="148"/>
      <c r="JB29" s="148" t="s">
        <v>28</v>
      </c>
      <c r="JC29" s="148"/>
      <c r="JD29" s="148"/>
      <c r="JE29" s="148"/>
      <c r="JF29" s="148"/>
      <c r="JG29" s="148"/>
      <c r="JH29" s="148"/>
      <c r="JI29" s="148"/>
      <c r="JJ29" s="148"/>
      <c r="JK29" s="148"/>
      <c r="JL29" s="148"/>
      <c r="JM29" s="148"/>
      <c r="JN29" s="148"/>
      <c r="JO29" s="148"/>
      <c r="JP29" s="148"/>
      <c r="JQ29" s="148"/>
      <c r="JR29" s="148"/>
      <c r="JS29" s="148"/>
      <c r="JT29" s="148"/>
      <c r="JU29" s="148"/>
      <c r="JV29" s="148"/>
      <c r="JW29" s="148"/>
      <c r="JX29" s="148"/>
      <c r="JY29" s="148"/>
      <c r="JZ29" s="148"/>
      <c r="KA29" s="148"/>
      <c r="KB29" s="148" t="s">
        <v>47</v>
      </c>
      <c r="KC29" s="148"/>
      <c r="KD29" s="148"/>
      <c r="KE29" s="148"/>
      <c r="KF29" s="148"/>
      <c r="KG29" s="148"/>
      <c r="KH29" s="148"/>
      <c r="KI29" s="148"/>
      <c r="KJ29" s="148"/>
      <c r="KK29" s="148"/>
      <c r="KL29" s="148"/>
      <c r="KM29" s="148"/>
      <c r="KN29" s="148"/>
      <c r="KO29" s="148"/>
      <c r="KP29" s="148"/>
      <c r="KQ29" s="148"/>
      <c r="KR29" s="148"/>
      <c r="KS29" s="148"/>
      <c r="KT29" s="148"/>
      <c r="KU29" s="148"/>
      <c r="KV29" s="148"/>
      <c r="KW29" s="148"/>
      <c r="KX29" s="148"/>
      <c r="KY29" s="148"/>
      <c r="KZ29" s="148"/>
      <c r="LA29" s="148"/>
      <c r="LB29" s="148" t="s">
        <v>28</v>
      </c>
      <c r="LC29" s="148"/>
      <c r="LD29" s="148"/>
      <c r="LE29" s="148"/>
      <c r="LF29" s="148"/>
      <c r="LG29" s="148"/>
      <c r="LH29" s="148"/>
      <c r="LI29" s="148"/>
      <c r="LJ29" s="148"/>
      <c r="LK29" s="148"/>
      <c r="LL29" s="148"/>
      <c r="LM29" s="148"/>
      <c r="LN29" s="148"/>
      <c r="LO29" s="148"/>
      <c r="LP29" s="148"/>
      <c r="LQ29" s="148"/>
      <c r="LR29" s="148"/>
      <c r="LS29" s="148"/>
      <c r="LT29" s="148"/>
      <c r="LU29" s="148"/>
      <c r="LV29" s="148"/>
      <c r="LW29" s="148"/>
      <c r="LX29" s="148"/>
      <c r="LY29" s="148"/>
      <c r="LZ29" s="148"/>
      <c r="MA29" s="148"/>
      <c r="MB29" s="148" t="s">
        <v>47</v>
      </c>
      <c r="MC29" s="148"/>
      <c r="MD29" s="148"/>
      <c r="ME29" s="148"/>
      <c r="MF29" s="148"/>
      <c r="MG29" s="148"/>
      <c r="MH29" s="148"/>
      <c r="MI29" s="148"/>
      <c r="MJ29" s="148"/>
      <c r="MK29" s="148"/>
      <c r="ML29" s="148"/>
      <c r="MM29" s="148"/>
      <c r="MN29" s="148"/>
      <c r="MO29" s="148"/>
      <c r="MP29" s="148"/>
      <c r="MQ29" s="148"/>
      <c r="MR29" s="148"/>
      <c r="MS29" s="148"/>
      <c r="MT29" s="148"/>
      <c r="MU29" s="148"/>
      <c r="MV29" s="148"/>
      <c r="MW29" s="148"/>
      <c r="MX29" s="148"/>
      <c r="MY29" s="148"/>
      <c r="MZ29" s="148"/>
      <c r="NA29" s="148"/>
      <c r="NB29" s="148" t="s">
        <v>28</v>
      </c>
      <c r="NC29" s="148"/>
      <c r="ND29" s="148"/>
      <c r="NE29" s="148"/>
      <c r="NF29" s="148"/>
      <c r="NG29" s="148"/>
      <c r="NH29" s="148"/>
      <c r="NI29" s="148"/>
      <c r="NJ29" s="148"/>
      <c r="NK29" s="148"/>
      <c r="NL29" s="148"/>
      <c r="NM29" s="148"/>
      <c r="NN29" s="148"/>
      <c r="NO29" s="148"/>
      <c r="NP29" s="148"/>
      <c r="NQ29" s="148"/>
      <c r="NR29" s="148"/>
      <c r="NS29" s="148"/>
      <c r="NT29" s="148"/>
      <c r="NU29" s="148"/>
      <c r="NV29" s="148"/>
      <c r="NW29" s="148"/>
      <c r="NX29" s="148"/>
      <c r="NY29" s="148"/>
      <c r="NZ29" s="148"/>
      <c r="OA29" s="148"/>
      <c r="OB29" s="148" t="s">
        <v>47</v>
      </c>
      <c r="OC29" s="148"/>
      <c r="OD29" s="148"/>
      <c r="OE29" s="148"/>
      <c r="OF29" s="148"/>
      <c r="OG29" s="148"/>
      <c r="OH29" s="148"/>
      <c r="OI29" s="148"/>
      <c r="OJ29" s="148"/>
      <c r="OK29" s="148"/>
      <c r="OL29" s="148"/>
      <c r="OM29" s="148"/>
      <c r="ON29" s="148"/>
      <c r="OO29" s="148"/>
      <c r="OP29" s="148"/>
      <c r="OQ29" s="148"/>
      <c r="OR29" s="148"/>
      <c r="OS29" s="148"/>
      <c r="OT29" s="148"/>
      <c r="OU29" s="148"/>
      <c r="OV29" s="148"/>
      <c r="OW29" s="148"/>
      <c r="OX29" s="148"/>
      <c r="OY29" s="148"/>
      <c r="OZ29" s="148"/>
      <c r="PA29" s="148"/>
      <c r="PB29" s="148" t="s">
        <v>28</v>
      </c>
      <c r="PC29" s="148"/>
      <c r="PD29" s="148"/>
      <c r="PE29" s="148"/>
      <c r="PF29" s="148"/>
      <c r="PG29" s="148"/>
      <c r="PH29" s="148"/>
      <c r="PI29" s="148"/>
      <c r="PJ29" s="148"/>
      <c r="PK29" s="148"/>
      <c r="PL29" s="148"/>
      <c r="PM29" s="148"/>
      <c r="PN29" s="148"/>
      <c r="PO29" s="148"/>
      <c r="PP29" s="148"/>
      <c r="PQ29" s="148"/>
      <c r="PR29" s="148"/>
      <c r="PS29" s="148"/>
      <c r="PT29" s="148"/>
      <c r="PU29" s="148"/>
      <c r="PV29" s="148"/>
      <c r="PW29" s="148"/>
      <c r="PX29" s="148"/>
      <c r="PY29" s="148"/>
      <c r="PZ29" s="148"/>
      <c r="QA29" s="148"/>
      <c r="QB29" s="148" t="s">
        <v>47</v>
      </c>
      <c r="QC29" s="148"/>
      <c r="QD29" s="148"/>
      <c r="QE29" s="148"/>
      <c r="QF29" s="148"/>
      <c r="QG29" s="148"/>
      <c r="QH29" s="148"/>
      <c r="QI29" s="148"/>
      <c r="QJ29" s="148"/>
      <c r="QK29" s="148"/>
      <c r="QL29" s="148"/>
      <c r="QM29" s="148"/>
      <c r="QN29" s="148"/>
      <c r="QO29" s="148"/>
      <c r="QP29" s="148"/>
      <c r="QQ29" s="148"/>
      <c r="QR29" s="148"/>
      <c r="QS29" s="148"/>
      <c r="QT29" s="148"/>
      <c r="QU29" s="148"/>
      <c r="QV29" s="148"/>
      <c r="QW29" s="148"/>
      <c r="QX29" s="148"/>
      <c r="QY29" s="148"/>
      <c r="QZ29" s="148"/>
      <c r="RA29" s="148"/>
      <c r="RB29" s="148" t="s">
        <v>28</v>
      </c>
      <c r="RC29" s="148"/>
      <c r="RD29" s="148"/>
      <c r="RE29" s="148"/>
      <c r="RF29" s="148"/>
      <c r="RG29" s="148"/>
      <c r="RH29" s="148"/>
      <c r="RI29" s="148"/>
      <c r="RJ29" s="148"/>
      <c r="RK29" s="148"/>
      <c r="RL29" s="148"/>
      <c r="RM29" s="148"/>
      <c r="RN29" s="148"/>
      <c r="RO29" s="148"/>
      <c r="RP29" s="148"/>
      <c r="RQ29" s="148"/>
      <c r="RR29" s="148"/>
      <c r="RS29" s="148"/>
      <c r="RT29" s="148"/>
      <c r="RU29" s="148"/>
      <c r="RV29" s="148"/>
      <c r="RW29" s="148"/>
      <c r="RX29" s="148"/>
      <c r="RY29" s="148"/>
      <c r="RZ29" s="148"/>
      <c r="SA29" s="148"/>
      <c r="SB29" s="148" t="s">
        <v>47</v>
      </c>
      <c r="SC29" s="148"/>
      <c r="SD29" s="148"/>
      <c r="SE29" s="148"/>
      <c r="SF29" s="148"/>
      <c r="SG29" s="148"/>
      <c r="SH29" s="148"/>
      <c r="SI29" s="148"/>
      <c r="SJ29" s="148"/>
      <c r="SK29" s="148"/>
      <c r="SL29" s="148"/>
      <c r="SM29" s="148"/>
      <c r="SN29" s="148"/>
      <c r="SO29" s="148"/>
      <c r="SP29" s="148"/>
      <c r="SQ29" s="148"/>
      <c r="SR29" s="148"/>
      <c r="SS29" s="148"/>
      <c r="ST29" s="148"/>
      <c r="SU29" s="148"/>
      <c r="SV29" s="148"/>
      <c r="SW29" s="148"/>
      <c r="SX29" s="148"/>
      <c r="SY29" s="148"/>
      <c r="SZ29" s="148"/>
      <c r="TA29" s="148"/>
      <c r="TB29" s="148" t="s">
        <v>28</v>
      </c>
      <c r="TC29" s="148"/>
      <c r="TD29" s="148"/>
      <c r="TE29" s="148"/>
      <c r="TF29" s="148"/>
      <c r="TG29" s="148"/>
      <c r="TH29" s="148"/>
      <c r="TI29" s="148"/>
      <c r="TJ29" s="148"/>
      <c r="TK29" s="148"/>
      <c r="TL29" s="148"/>
      <c r="TM29" s="148"/>
      <c r="TN29" s="148"/>
      <c r="TO29" s="148"/>
      <c r="TP29" s="148"/>
      <c r="TQ29" s="148"/>
      <c r="TR29" s="148"/>
      <c r="TS29" s="148"/>
      <c r="TT29" s="148"/>
      <c r="TU29" s="148"/>
      <c r="TV29" s="148"/>
      <c r="TW29" s="148"/>
      <c r="TX29" s="148"/>
      <c r="TY29" s="148"/>
      <c r="TZ29" s="148"/>
      <c r="UA29" s="148"/>
      <c r="UB29" s="148" t="s">
        <v>47</v>
      </c>
      <c r="UC29" s="148"/>
      <c r="UD29" s="148"/>
      <c r="UE29" s="148"/>
      <c r="UF29" s="148"/>
      <c r="UG29" s="148"/>
      <c r="UH29" s="148"/>
      <c r="UI29" s="148"/>
      <c r="UJ29" s="148"/>
      <c r="UK29" s="148"/>
      <c r="UL29" s="148"/>
      <c r="UM29" s="148"/>
      <c r="UN29" s="148"/>
      <c r="UO29" s="148"/>
      <c r="UP29" s="148"/>
      <c r="UQ29" s="148"/>
      <c r="UR29" s="148"/>
      <c r="US29" s="148"/>
      <c r="UT29" s="148"/>
      <c r="UU29" s="148"/>
      <c r="UV29" s="148"/>
      <c r="UW29" s="148"/>
      <c r="UX29" s="148"/>
      <c r="UY29" s="148"/>
      <c r="UZ29" s="148"/>
      <c r="VA29" s="148"/>
      <c r="VB29" s="148" t="s">
        <v>28</v>
      </c>
      <c r="VC29" s="148"/>
      <c r="VD29" s="148"/>
      <c r="VE29" s="148"/>
      <c r="VF29" s="148"/>
      <c r="VG29" s="148"/>
      <c r="VH29" s="148"/>
      <c r="VI29" s="148"/>
      <c r="VJ29" s="148"/>
      <c r="VK29" s="148"/>
      <c r="VL29" s="148"/>
      <c r="VM29" s="148"/>
      <c r="VN29" s="148"/>
      <c r="VO29" s="148"/>
      <c r="VP29" s="148"/>
      <c r="VQ29" s="148"/>
      <c r="VR29" s="148"/>
      <c r="VS29" s="148"/>
      <c r="VT29" s="148"/>
      <c r="VU29" s="148"/>
      <c r="VV29" s="148"/>
      <c r="VW29" s="148"/>
      <c r="VX29" s="148"/>
      <c r="VY29" s="148"/>
      <c r="VZ29" s="148"/>
      <c r="WA29" s="148"/>
      <c r="WB29" s="148" t="s">
        <v>47</v>
      </c>
      <c r="WC29" s="148"/>
      <c r="WD29" s="148"/>
      <c r="WE29" s="148"/>
      <c r="WF29" s="148"/>
      <c r="WG29" s="148"/>
      <c r="WH29" s="148"/>
      <c r="WI29" s="148"/>
      <c r="WJ29" s="148"/>
      <c r="WK29" s="148"/>
      <c r="WL29" s="148"/>
      <c r="WM29" s="148"/>
      <c r="WN29" s="148"/>
      <c r="WO29" s="148"/>
      <c r="WP29" s="148"/>
      <c r="WQ29" s="148"/>
      <c r="WR29" s="148"/>
      <c r="WS29" s="148"/>
      <c r="WT29" s="148"/>
      <c r="WU29" s="148"/>
      <c r="WV29" s="148"/>
      <c r="WW29" s="148"/>
      <c r="WX29" s="148"/>
      <c r="WY29" s="148"/>
      <c r="WZ29" s="148"/>
      <c r="XA29" s="148"/>
      <c r="XB29" s="148" t="s">
        <v>28</v>
      </c>
      <c r="XC29" s="148"/>
      <c r="XD29" s="148"/>
      <c r="XE29" s="148"/>
      <c r="XF29" s="148"/>
      <c r="XG29" s="148"/>
      <c r="XH29" s="148"/>
      <c r="XI29" s="148"/>
      <c r="XJ29" s="148"/>
      <c r="XK29" s="148"/>
      <c r="XL29" s="148"/>
      <c r="XM29" s="148"/>
      <c r="XN29" s="148"/>
      <c r="XO29" s="148"/>
      <c r="XP29" s="148"/>
      <c r="XQ29" s="148"/>
      <c r="XR29" s="148"/>
      <c r="XS29" s="148"/>
      <c r="XT29" s="148"/>
      <c r="XU29" s="148"/>
      <c r="XV29" s="148"/>
      <c r="XW29" s="148"/>
      <c r="XX29" s="148"/>
      <c r="XY29" s="148"/>
      <c r="XZ29" s="148"/>
      <c r="YA29" s="148"/>
      <c r="YB29" s="148" t="s">
        <v>47</v>
      </c>
      <c r="YC29" s="148"/>
      <c r="YD29" s="148"/>
      <c r="YE29" s="148"/>
      <c r="YF29" s="148"/>
      <c r="YG29" s="148"/>
      <c r="YH29" s="148"/>
      <c r="YI29" s="148"/>
      <c r="YJ29" s="148"/>
      <c r="YK29" s="148"/>
      <c r="YL29" s="148"/>
      <c r="YM29" s="148"/>
      <c r="YN29" s="148"/>
      <c r="YO29" s="148"/>
      <c r="YP29" s="148"/>
      <c r="YQ29" s="148"/>
      <c r="YR29" s="148"/>
      <c r="YS29" s="148"/>
      <c r="YT29" s="148"/>
      <c r="YU29" s="148"/>
      <c r="YV29" s="148"/>
      <c r="YW29" s="148"/>
      <c r="YX29" s="148"/>
      <c r="YY29" s="148"/>
      <c r="YZ29" s="148"/>
      <c r="ZA29" s="148"/>
      <c r="ZB29" s="148" t="s">
        <v>28</v>
      </c>
      <c r="ZC29" s="148"/>
      <c r="ZD29" s="148"/>
      <c r="ZE29" s="148"/>
      <c r="ZF29" s="148"/>
      <c r="ZG29" s="148"/>
      <c r="ZH29" s="148"/>
      <c r="ZI29" s="148"/>
      <c r="ZJ29" s="148"/>
      <c r="ZK29" s="148"/>
      <c r="ZL29" s="148"/>
      <c r="ZM29" s="148"/>
      <c r="ZN29" s="148"/>
      <c r="ZO29" s="148"/>
      <c r="ZP29" s="148"/>
      <c r="ZQ29" s="148"/>
      <c r="ZR29" s="148"/>
      <c r="ZS29" s="148"/>
      <c r="ZT29" s="148"/>
      <c r="ZU29" s="148"/>
      <c r="ZV29" s="148"/>
      <c r="ZW29" s="148"/>
      <c r="ZX29" s="148"/>
      <c r="ZY29" s="148"/>
      <c r="ZZ29" s="148"/>
      <c r="AAA29" s="148"/>
      <c r="AAB29" s="148" t="s">
        <v>47</v>
      </c>
      <c r="AAC29" s="148"/>
      <c r="AAD29" s="148"/>
      <c r="AAE29" s="148"/>
      <c r="AAF29" s="148"/>
      <c r="AAG29" s="148"/>
      <c r="AAH29" s="148"/>
      <c r="AAI29" s="148"/>
      <c r="AAJ29" s="148"/>
      <c r="AAK29" s="148"/>
      <c r="AAL29" s="148"/>
      <c r="AAM29" s="148"/>
      <c r="AAN29" s="148"/>
      <c r="AAO29" s="148"/>
      <c r="AAP29" s="148"/>
      <c r="AAQ29" s="148"/>
      <c r="AAR29" s="148"/>
      <c r="AAS29" s="148"/>
      <c r="AAT29" s="148"/>
      <c r="AAU29" s="148"/>
      <c r="AAV29" s="148"/>
      <c r="AAW29" s="148"/>
      <c r="AAX29" s="148"/>
      <c r="AAY29" s="148"/>
      <c r="AAZ29" s="148"/>
      <c r="ABA29" s="148"/>
      <c r="ABB29" s="148" t="s">
        <v>28</v>
      </c>
      <c r="ABC29" s="148"/>
      <c r="ABD29" s="148"/>
      <c r="ABE29" s="148"/>
      <c r="ABF29" s="148"/>
      <c r="ABG29" s="148"/>
      <c r="ABH29" s="148"/>
      <c r="ABI29" s="148"/>
      <c r="ABJ29" s="148"/>
      <c r="ABK29" s="148"/>
      <c r="ABL29" s="148"/>
      <c r="ABM29" s="148"/>
      <c r="ABN29" s="148"/>
      <c r="ABO29" s="148"/>
      <c r="ABP29" s="148"/>
      <c r="ABQ29" s="148"/>
      <c r="ABR29" s="148"/>
      <c r="ABS29" s="148"/>
      <c r="ABT29" s="148"/>
      <c r="ABU29" s="148"/>
      <c r="ABV29" s="148"/>
      <c r="ABW29" s="148"/>
      <c r="ABX29" s="148"/>
      <c r="ABY29" s="148"/>
      <c r="ABZ29" s="148"/>
      <c r="ACA29" s="148"/>
      <c r="ACB29" s="148" t="s">
        <v>47</v>
      </c>
      <c r="ACC29" s="148"/>
      <c r="ACD29" s="148"/>
      <c r="ACE29" s="148"/>
      <c r="ACF29" s="148"/>
      <c r="ACG29" s="148"/>
      <c r="ACH29" s="148"/>
      <c r="ACI29" s="148"/>
      <c r="ACJ29" s="148"/>
      <c r="ACK29" s="148"/>
      <c r="ACL29" s="148"/>
      <c r="ACM29" s="148"/>
      <c r="ACN29" s="148"/>
      <c r="ACO29" s="148"/>
      <c r="ACP29" s="148"/>
      <c r="ACQ29" s="148"/>
      <c r="ACR29" s="148"/>
      <c r="ACS29" s="148"/>
      <c r="ACT29" s="148"/>
      <c r="ACU29" s="148"/>
      <c r="ACV29" s="148"/>
      <c r="ACW29" s="148"/>
      <c r="ACX29" s="148"/>
      <c r="ACY29" s="148"/>
      <c r="ACZ29" s="148"/>
      <c r="ADA29" s="148"/>
      <c r="ADB29" s="148" t="s">
        <v>28</v>
      </c>
      <c r="ADC29" s="148"/>
      <c r="ADD29" s="148"/>
      <c r="ADE29" s="148"/>
      <c r="ADF29" s="148"/>
      <c r="ADG29" s="148"/>
      <c r="ADH29" s="148"/>
      <c r="ADI29" s="148"/>
      <c r="ADJ29" s="148"/>
      <c r="ADK29" s="148"/>
      <c r="ADL29" s="148"/>
      <c r="ADM29" s="148"/>
      <c r="ADN29" s="148"/>
      <c r="ADO29" s="148"/>
      <c r="ADP29" s="148"/>
      <c r="ADQ29" s="148"/>
      <c r="ADR29" s="148"/>
      <c r="ADS29" s="148"/>
      <c r="ADT29" s="148"/>
      <c r="ADU29" s="148"/>
      <c r="ADV29" s="148"/>
      <c r="ADW29" s="148"/>
      <c r="ADX29" s="148"/>
      <c r="ADY29" s="148"/>
      <c r="ADZ29" s="148"/>
      <c r="AEA29" s="148"/>
      <c r="AEB29" s="148" t="s">
        <v>47</v>
      </c>
      <c r="AEC29" s="148"/>
      <c r="AED29" s="148"/>
      <c r="AEE29" s="148"/>
      <c r="AEF29" s="148"/>
      <c r="AEG29" s="148"/>
      <c r="AEH29" s="148"/>
      <c r="AEI29" s="148"/>
      <c r="AEJ29" s="148"/>
      <c r="AEK29" s="148"/>
      <c r="AEL29" s="148"/>
      <c r="AEM29" s="148"/>
      <c r="AEN29" s="148"/>
      <c r="AEO29" s="148"/>
      <c r="AEP29" s="148"/>
      <c r="AEQ29" s="148"/>
      <c r="AER29" s="148"/>
      <c r="AES29" s="148"/>
      <c r="AET29" s="148"/>
      <c r="AEU29" s="148"/>
      <c r="AEV29" s="148"/>
      <c r="AEW29" s="148"/>
      <c r="AEX29" s="148"/>
      <c r="AEY29" s="148"/>
      <c r="AEZ29" s="148"/>
      <c r="AFA29" s="148"/>
      <c r="AFB29" s="148" t="s">
        <v>28</v>
      </c>
      <c r="AFC29" s="148"/>
      <c r="AFD29" s="148"/>
      <c r="AFE29" s="148"/>
      <c r="AFF29" s="148"/>
      <c r="AFG29" s="148"/>
      <c r="AFH29" s="148"/>
      <c r="AFI29" s="148"/>
      <c r="AFJ29" s="148"/>
      <c r="AFK29" s="148"/>
      <c r="AFL29" s="148"/>
      <c r="AFM29" s="148"/>
      <c r="AFN29" s="148"/>
      <c r="AFO29" s="148"/>
      <c r="AFP29" s="148"/>
      <c r="AFQ29" s="148"/>
      <c r="AFR29" s="148"/>
      <c r="AFS29" s="148"/>
      <c r="AFT29" s="148"/>
      <c r="AFU29" s="148"/>
      <c r="AFV29" s="148"/>
      <c r="AFW29" s="148"/>
      <c r="AFX29" s="148"/>
      <c r="AFY29" s="148"/>
      <c r="AFZ29" s="148"/>
      <c r="AGA29" s="148"/>
      <c r="AGB29" s="148" t="s">
        <v>47</v>
      </c>
      <c r="AGC29" s="148"/>
      <c r="AGD29" s="148"/>
      <c r="AGE29" s="148"/>
      <c r="AGF29" s="148"/>
      <c r="AGG29" s="148"/>
      <c r="AGH29" s="148"/>
      <c r="AGI29" s="148"/>
      <c r="AGJ29" s="148"/>
      <c r="AGK29" s="148"/>
      <c r="AGL29" s="148"/>
      <c r="AGM29" s="148"/>
      <c r="AGN29" s="148"/>
      <c r="AGO29" s="148"/>
      <c r="AGP29" s="148"/>
      <c r="AGQ29" s="148"/>
      <c r="AGR29" s="148"/>
      <c r="AGS29" s="148"/>
      <c r="AGT29" s="148"/>
      <c r="AGU29" s="148"/>
      <c r="AGV29" s="148"/>
      <c r="AGW29" s="148"/>
      <c r="AGX29" s="148"/>
      <c r="AGY29" s="148"/>
      <c r="AGZ29" s="148"/>
      <c r="AHA29" s="148"/>
      <c r="AHB29" s="148" t="s">
        <v>28</v>
      </c>
      <c r="AHC29" s="148"/>
      <c r="AHD29" s="148"/>
      <c r="AHE29" s="148"/>
      <c r="AHF29" s="148"/>
      <c r="AHG29" s="148"/>
      <c r="AHH29" s="148"/>
      <c r="AHI29" s="148"/>
      <c r="AHJ29" s="148"/>
      <c r="AHK29" s="148"/>
      <c r="AHL29" s="148"/>
      <c r="AHM29" s="148"/>
      <c r="AHN29" s="148"/>
      <c r="AHO29" s="148"/>
      <c r="AHP29" s="148"/>
      <c r="AHQ29" s="148"/>
      <c r="AHR29" s="148"/>
      <c r="AHS29" s="148"/>
      <c r="AHT29" s="148"/>
      <c r="AHU29" s="148"/>
      <c r="AHV29" s="148"/>
      <c r="AHW29" s="148"/>
      <c r="AHX29" s="148"/>
      <c r="AHY29" s="148"/>
      <c r="AHZ29" s="148"/>
      <c r="AIA29" s="148"/>
      <c r="AIB29" s="148" t="s">
        <v>47</v>
      </c>
      <c r="AIC29" s="148"/>
      <c r="AID29" s="148"/>
      <c r="AIE29" s="148"/>
      <c r="AIF29" s="148"/>
      <c r="AIG29" s="148"/>
      <c r="AIH29" s="148"/>
      <c r="AII29" s="148"/>
      <c r="AIJ29" s="148"/>
      <c r="AIK29" s="148"/>
      <c r="AIL29" s="148"/>
      <c r="AIM29" s="148"/>
      <c r="AIN29" s="148"/>
      <c r="AIO29" s="148"/>
      <c r="AIP29" s="148"/>
      <c r="AIQ29" s="148"/>
      <c r="AIR29" s="148"/>
      <c r="AIS29" s="148"/>
      <c r="AIT29" s="148"/>
      <c r="AIU29" s="148"/>
      <c r="AIV29" s="148"/>
      <c r="AIW29" s="148"/>
      <c r="AIX29" s="148"/>
      <c r="AIY29" s="148"/>
      <c r="AIZ29" s="148"/>
      <c r="AJA29" s="148"/>
      <c r="AJB29" s="148" t="s">
        <v>28</v>
      </c>
      <c r="AJC29" s="148"/>
      <c r="AJD29" s="148"/>
      <c r="AJE29" s="148"/>
      <c r="AJF29" s="148"/>
      <c r="AJG29" s="148"/>
      <c r="AJH29" s="148"/>
      <c r="AJI29" s="148"/>
      <c r="AJJ29" s="148"/>
      <c r="AJK29" s="148"/>
      <c r="AJL29" s="148"/>
      <c r="AJM29" s="148"/>
      <c r="AJN29" s="148"/>
      <c r="AJO29" s="148"/>
      <c r="AJP29" s="148"/>
      <c r="AJQ29" s="148"/>
      <c r="AJR29" s="148"/>
      <c r="AJS29" s="148"/>
      <c r="AJT29" s="148"/>
      <c r="AJU29" s="148"/>
      <c r="AJV29" s="148"/>
      <c r="AJW29" s="148"/>
      <c r="AJX29" s="148"/>
      <c r="AJY29" s="148"/>
      <c r="AJZ29" s="148"/>
      <c r="AKA29" s="148"/>
      <c r="AKB29" s="148" t="s">
        <v>47</v>
      </c>
      <c r="AKC29" s="148"/>
      <c r="AKD29" s="148"/>
      <c r="AKE29" s="148"/>
      <c r="AKF29" s="148"/>
      <c r="AKG29" s="148"/>
      <c r="AKH29" s="148"/>
      <c r="AKI29" s="148"/>
      <c r="AKJ29" s="148"/>
      <c r="AKK29" s="148"/>
      <c r="AKL29" s="148"/>
      <c r="AKM29" s="148"/>
      <c r="AKN29" s="148"/>
      <c r="AKO29" s="148"/>
      <c r="AKP29" s="148"/>
      <c r="AKQ29" s="148"/>
      <c r="AKR29" s="148"/>
      <c r="AKS29" s="148"/>
      <c r="AKT29" s="148"/>
      <c r="AKU29" s="148"/>
      <c r="AKV29" s="148"/>
      <c r="AKW29" s="148"/>
      <c r="AKX29" s="148"/>
      <c r="AKY29" s="148"/>
      <c r="AKZ29" s="148"/>
      <c r="ALA29" s="148"/>
      <c r="ALB29" s="148" t="s">
        <v>28</v>
      </c>
      <c r="ALC29" s="148"/>
      <c r="ALD29" s="148"/>
      <c r="ALE29" s="148"/>
      <c r="ALF29" s="148"/>
      <c r="ALG29" s="148"/>
      <c r="ALH29" s="148"/>
      <c r="ALI29" s="148"/>
      <c r="ALJ29" s="148"/>
      <c r="ALK29" s="148"/>
      <c r="ALL29" s="148"/>
      <c r="ALM29" s="148"/>
      <c r="ALN29" s="148"/>
      <c r="ALO29" s="148"/>
      <c r="ALP29" s="148"/>
      <c r="ALQ29" s="148"/>
      <c r="ALR29" s="148"/>
      <c r="ALS29" s="148"/>
      <c r="ALT29" s="148"/>
      <c r="ALU29" s="148"/>
      <c r="ALV29" s="148"/>
      <c r="ALW29" s="148"/>
      <c r="ALX29" s="148"/>
      <c r="ALY29" s="148"/>
      <c r="ALZ29" s="148"/>
      <c r="AMA29" s="148"/>
      <c r="AMB29" s="148" t="s">
        <v>47</v>
      </c>
      <c r="AMC29" s="148"/>
      <c r="AMD29" s="148"/>
      <c r="AME29" s="148"/>
      <c r="AMF29" s="148"/>
      <c r="AMG29" s="148"/>
      <c r="AMH29" s="148"/>
      <c r="AMI29" s="148"/>
      <c r="AMJ29" s="148"/>
      <c r="AMK29" s="148"/>
      <c r="AML29" s="148"/>
      <c r="AMM29" s="148"/>
      <c r="AMN29" s="148"/>
      <c r="AMO29" s="148"/>
      <c r="AMP29" s="148"/>
      <c r="AMQ29" s="148"/>
      <c r="AMR29" s="148"/>
      <c r="AMS29" s="148"/>
      <c r="AMT29" s="148"/>
      <c r="AMU29" s="148"/>
      <c r="AMV29" s="148"/>
      <c r="AMW29" s="148"/>
      <c r="AMX29" s="148"/>
      <c r="AMY29" s="148"/>
      <c r="AMZ29" s="148"/>
      <c r="ANA29" s="148"/>
      <c r="ANB29" s="148" t="s">
        <v>28</v>
      </c>
      <c r="ANC29" s="148"/>
      <c r="AND29" s="148"/>
      <c r="ANE29" s="148"/>
      <c r="ANF29" s="148"/>
      <c r="ANG29" s="148"/>
      <c r="ANH29" s="148"/>
      <c r="ANI29" s="148"/>
      <c r="ANJ29" s="148"/>
      <c r="ANK29" s="148"/>
      <c r="ANL29" s="148"/>
      <c r="ANM29" s="148"/>
      <c r="ANN29" s="148"/>
      <c r="ANO29" s="148"/>
      <c r="ANP29" s="148"/>
      <c r="ANQ29" s="148"/>
      <c r="ANR29" s="148"/>
      <c r="ANS29" s="148"/>
      <c r="ANT29" s="148"/>
      <c r="ANU29" s="148"/>
      <c r="ANV29" s="148"/>
      <c r="ANW29" s="148"/>
      <c r="ANX29" s="148"/>
      <c r="ANY29" s="148"/>
      <c r="ANZ29" s="148"/>
      <c r="AOA29" s="148"/>
      <c r="AOB29" s="148" t="s">
        <v>47</v>
      </c>
      <c r="AOC29" s="148"/>
      <c r="AOD29" s="148"/>
      <c r="AOE29" s="148"/>
      <c r="AOF29" s="148"/>
      <c r="AOG29" s="148"/>
      <c r="AOH29" s="148"/>
      <c r="AOI29" s="148"/>
      <c r="AOJ29" s="148"/>
      <c r="AOK29" s="148"/>
      <c r="AOL29" s="148"/>
      <c r="AOM29" s="148"/>
      <c r="AON29" s="148"/>
      <c r="AOO29" s="148"/>
      <c r="AOP29" s="148"/>
      <c r="AOQ29" s="148"/>
      <c r="AOR29" s="148"/>
      <c r="AOS29" s="148"/>
      <c r="AOT29" s="148"/>
      <c r="AOU29" s="148"/>
      <c r="AOV29" s="148"/>
      <c r="AOW29" s="148"/>
      <c r="AOX29" s="148"/>
      <c r="AOY29" s="148"/>
      <c r="AOZ29" s="148"/>
      <c r="APA29" s="148"/>
      <c r="APB29" s="148" t="s">
        <v>28</v>
      </c>
      <c r="APC29" s="148"/>
      <c r="APD29" s="148"/>
      <c r="APE29" s="148"/>
      <c r="APF29" s="148"/>
      <c r="APG29" s="148"/>
      <c r="APH29" s="148"/>
      <c r="API29" s="148"/>
      <c r="APJ29" s="148"/>
      <c r="APK29" s="148"/>
      <c r="APL29" s="148"/>
      <c r="APM29" s="148"/>
      <c r="APN29" s="148"/>
      <c r="APO29" s="148"/>
      <c r="APP29" s="148"/>
      <c r="APQ29" s="148"/>
      <c r="APR29" s="148"/>
      <c r="APS29" s="148"/>
      <c r="APT29" s="148"/>
      <c r="APU29" s="148"/>
      <c r="APV29" s="148"/>
      <c r="APW29" s="148"/>
      <c r="APX29" s="148"/>
      <c r="APY29" s="148"/>
      <c r="APZ29" s="148"/>
      <c r="AQA29" s="148"/>
      <c r="AQB29" s="148" t="s">
        <v>47</v>
      </c>
      <c r="AQC29" s="148"/>
      <c r="AQD29" s="148"/>
      <c r="AQE29" s="148"/>
      <c r="AQF29" s="148"/>
      <c r="AQG29" s="148"/>
      <c r="AQH29" s="148"/>
      <c r="AQI29" s="148"/>
      <c r="AQJ29" s="148"/>
      <c r="AQK29" s="148"/>
      <c r="AQL29" s="148"/>
      <c r="AQM29" s="148"/>
      <c r="AQN29" s="148"/>
      <c r="AQO29" s="148"/>
      <c r="AQP29" s="148"/>
      <c r="AQQ29" s="148"/>
      <c r="AQR29" s="148"/>
      <c r="AQS29" s="148"/>
      <c r="AQT29" s="148"/>
      <c r="AQU29" s="148"/>
      <c r="AQV29" s="148"/>
      <c r="AQW29" s="148"/>
      <c r="AQX29" s="148"/>
      <c r="AQY29" s="148"/>
      <c r="AQZ29" s="148"/>
      <c r="ARA29" s="148"/>
      <c r="ARB29" s="148" t="s">
        <v>28</v>
      </c>
      <c r="ARC29" s="148"/>
      <c r="ARD29" s="148"/>
      <c r="ARE29" s="148"/>
      <c r="ARF29" s="148"/>
      <c r="ARG29" s="148"/>
      <c r="ARH29" s="148"/>
      <c r="ARI29" s="148"/>
      <c r="ARJ29" s="148"/>
      <c r="ARK29" s="148"/>
      <c r="ARL29" s="148"/>
      <c r="ARM29" s="148"/>
      <c r="ARN29" s="148"/>
      <c r="ARO29" s="148"/>
      <c r="ARP29" s="148"/>
      <c r="ARQ29" s="148"/>
      <c r="ARR29" s="148"/>
      <c r="ARS29" s="148"/>
      <c r="ART29" s="148"/>
      <c r="ARU29" s="148"/>
      <c r="ARV29" s="148"/>
      <c r="ARW29" s="148"/>
      <c r="ARX29" s="148"/>
      <c r="ARY29" s="148"/>
      <c r="ARZ29" s="148"/>
      <c r="ASA29" s="148"/>
      <c r="ASB29" s="148" t="s">
        <v>47</v>
      </c>
      <c r="ASC29" s="148"/>
      <c r="ASD29" s="148"/>
      <c r="ASE29" s="148"/>
      <c r="ASF29" s="148"/>
      <c r="ASG29" s="148"/>
      <c r="ASH29" s="148"/>
      <c r="ASI29" s="148"/>
      <c r="ASJ29" s="148"/>
      <c r="ASK29" s="148"/>
      <c r="ASL29" s="148"/>
      <c r="ASM29" s="148"/>
      <c r="ASN29" s="148"/>
      <c r="ASO29" s="148"/>
      <c r="ASP29" s="148"/>
      <c r="ASQ29" s="148"/>
      <c r="ASR29" s="148"/>
      <c r="ASS29" s="148"/>
      <c r="AST29" s="148"/>
      <c r="ASU29" s="148"/>
      <c r="ASV29" s="148"/>
      <c r="ASW29" s="148"/>
      <c r="ASX29" s="148"/>
      <c r="ASY29" s="148"/>
      <c r="ASZ29" s="148"/>
      <c r="ATA29" s="148"/>
      <c r="ATB29" s="148" t="s">
        <v>28</v>
      </c>
      <c r="ATC29" s="148"/>
      <c r="ATD29" s="148"/>
      <c r="ATE29" s="148"/>
      <c r="ATF29" s="148"/>
      <c r="ATG29" s="148"/>
      <c r="ATH29" s="148"/>
      <c r="ATI29" s="148"/>
      <c r="ATJ29" s="148"/>
      <c r="ATK29" s="148"/>
      <c r="ATL29" s="148"/>
      <c r="ATM29" s="148"/>
      <c r="ATN29" s="148"/>
      <c r="ATO29" s="148"/>
      <c r="ATP29" s="148"/>
      <c r="ATQ29" s="148"/>
      <c r="ATR29" s="148"/>
      <c r="ATS29" s="148"/>
      <c r="ATT29" s="148"/>
      <c r="ATU29" s="148"/>
      <c r="ATV29" s="148"/>
      <c r="ATW29" s="148"/>
      <c r="ATX29" s="148"/>
      <c r="ATY29" s="148"/>
      <c r="ATZ29" s="148"/>
      <c r="AUA29" s="148"/>
      <c r="AUB29" s="148" t="s">
        <v>47</v>
      </c>
      <c r="AUC29" s="148"/>
      <c r="AUD29" s="148"/>
      <c r="AUE29" s="148"/>
      <c r="AUF29" s="148"/>
      <c r="AUG29" s="148"/>
      <c r="AUH29" s="148"/>
      <c r="AUI29" s="148"/>
      <c r="AUJ29" s="148"/>
      <c r="AUK29" s="148"/>
      <c r="AUL29" s="148"/>
      <c r="AUM29" s="148"/>
      <c r="AUN29" s="148"/>
      <c r="AUO29" s="148"/>
      <c r="AUP29" s="148"/>
      <c r="AUQ29" s="148"/>
      <c r="AUR29" s="148"/>
      <c r="AUS29" s="148"/>
      <c r="AUT29" s="148"/>
      <c r="AUU29" s="148"/>
      <c r="AUV29" s="148"/>
      <c r="AUW29" s="148"/>
      <c r="AUX29" s="148"/>
      <c r="AUY29" s="148"/>
      <c r="AUZ29" s="148"/>
      <c r="AVA29" s="148"/>
      <c r="AVB29" s="148" t="s">
        <v>28</v>
      </c>
      <c r="AVC29" s="148"/>
      <c r="AVD29" s="148"/>
      <c r="AVE29" s="148"/>
      <c r="AVF29" s="148"/>
      <c r="AVG29" s="148"/>
      <c r="AVH29" s="148"/>
      <c r="AVI29" s="148"/>
      <c r="AVJ29" s="148"/>
      <c r="AVK29" s="148"/>
      <c r="AVL29" s="148"/>
      <c r="AVM29" s="148"/>
      <c r="AVN29" s="148"/>
      <c r="AVO29" s="148"/>
      <c r="AVP29" s="148"/>
      <c r="AVQ29" s="148"/>
      <c r="AVR29" s="148"/>
      <c r="AVS29" s="148"/>
      <c r="AVT29" s="148"/>
      <c r="AVU29" s="148"/>
      <c r="AVV29" s="148"/>
      <c r="AVW29" s="148"/>
      <c r="AVX29" s="148"/>
      <c r="AVY29" s="148"/>
      <c r="AVZ29" s="148"/>
      <c r="AWA29" s="148"/>
      <c r="AWB29" s="148" t="s">
        <v>47</v>
      </c>
      <c r="AWC29" s="148"/>
      <c r="AWD29" s="148"/>
      <c r="AWE29" s="148"/>
      <c r="AWF29" s="148"/>
      <c r="AWG29" s="148"/>
      <c r="AWH29" s="148"/>
      <c r="AWI29" s="148"/>
      <c r="AWJ29" s="148"/>
      <c r="AWK29" s="148"/>
      <c r="AWL29" s="148"/>
      <c r="AWM29" s="148"/>
      <c r="AWN29" s="148"/>
      <c r="AWO29" s="148"/>
      <c r="AWP29" s="148"/>
      <c r="AWQ29" s="148"/>
      <c r="AWR29" s="148"/>
      <c r="AWS29" s="148"/>
      <c r="AWT29" s="148"/>
      <c r="AWU29" s="148"/>
      <c r="AWV29" s="148"/>
      <c r="AWW29" s="148"/>
      <c r="AWX29" s="148"/>
      <c r="AWY29" s="148"/>
      <c r="AWZ29" s="148"/>
      <c r="AXA29" s="148"/>
      <c r="AXB29" s="148" t="s">
        <v>28</v>
      </c>
      <c r="AXC29" s="148"/>
      <c r="AXD29" s="148"/>
      <c r="AXE29" s="148"/>
      <c r="AXF29" s="148"/>
      <c r="AXG29" s="148"/>
      <c r="AXH29" s="148"/>
      <c r="AXI29" s="148"/>
      <c r="AXJ29" s="148"/>
      <c r="AXK29" s="148"/>
      <c r="AXL29" s="148"/>
      <c r="AXM29" s="148"/>
      <c r="AXN29" s="148"/>
      <c r="AXO29" s="148"/>
      <c r="AXP29" s="148"/>
      <c r="AXQ29" s="148"/>
      <c r="AXR29" s="148"/>
      <c r="AXS29" s="148"/>
      <c r="AXT29" s="148"/>
      <c r="AXU29" s="148"/>
      <c r="AXV29" s="148"/>
      <c r="AXW29" s="148"/>
      <c r="AXX29" s="148"/>
      <c r="AXY29" s="148"/>
      <c r="AXZ29" s="148"/>
      <c r="AYA29" s="148"/>
      <c r="AYB29" s="148" t="s">
        <v>47</v>
      </c>
      <c r="AYC29" s="148"/>
      <c r="AYD29" s="148"/>
      <c r="AYE29" s="148"/>
      <c r="AYF29" s="148"/>
      <c r="AYG29" s="148"/>
      <c r="AYH29" s="148"/>
      <c r="AYI29" s="148"/>
      <c r="AYJ29" s="148"/>
      <c r="AYK29" s="148"/>
      <c r="AYL29" s="148"/>
      <c r="AYM29" s="148"/>
      <c r="AYN29" s="148"/>
      <c r="AYO29" s="148"/>
      <c r="AYP29" s="148"/>
      <c r="AYQ29" s="148"/>
      <c r="AYR29" s="148"/>
      <c r="AYS29" s="148"/>
      <c r="AYT29" s="148"/>
      <c r="AYU29" s="148"/>
      <c r="AYV29" s="148"/>
      <c r="AYW29" s="148"/>
      <c r="AYX29" s="148"/>
      <c r="AYY29" s="148"/>
      <c r="AYZ29" s="148"/>
      <c r="AZA29" s="148"/>
      <c r="AZB29" s="148" t="s">
        <v>28</v>
      </c>
      <c r="AZC29" s="148"/>
      <c r="AZD29" s="148"/>
      <c r="AZE29" s="148"/>
      <c r="AZF29" s="148"/>
      <c r="AZG29" s="148"/>
      <c r="AZH29" s="148"/>
      <c r="AZI29" s="148"/>
      <c r="AZJ29" s="148"/>
      <c r="AZK29" s="148"/>
      <c r="AZL29" s="148"/>
      <c r="AZM29" s="148"/>
      <c r="AZN29" s="148"/>
      <c r="AZO29" s="148"/>
      <c r="AZP29" s="148"/>
      <c r="AZQ29" s="148"/>
      <c r="AZR29" s="148"/>
      <c r="AZS29" s="148"/>
      <c r="AZT29" s="148"/>
      <c r="AZU29" s="148"/>
      <c r="AZV29" s="148"/>
      <c r="AZW29" s="148"/>
      <c r="AZX29" s="148"/>
      <c r="AZY29" s="148"/>
      <c r="AZZ29" s="148"/>
      <c r="BAA29" s="148"/>
      <c r="BAB29" s="148" t="s">
        <v>47</v>
      </c>
      <c r="BAC29" s="148"/>
      <c r="BAD29" s="148"/>
      <c r="BAE29" s="148"/>
      <c r="BAF29" s="148"/>
      <c r="BAG29" s="148"/>
      <c r="BAH29" s="148"/>
      <c r="BAI29" s="148"/>
      <c r="BAJ29" s="148"/>
      <c r="BAK29" s="148"/>
      <c r="BAL29" s="148"/>
      <c r="BAM29" s="148"/>
      <c r="BAN29" s="148"/>
      <c r="BAO29" s="148"/>
      <c r="BAP29" s="148"/>
      <c r="BAQ29" s="148"/>
      <c r="BAR29" s="148"/>
      <c r="BAS29" s="148"/>
      <c r="BAT29" s="148"/>
      <c r="BAU29" s="148"/>
      <c r="BAV29" s="148"/>
      <c r="BAW29" s="148"/>
      <c r="BAX29" s="148"/>
      <c r="BAY29" s="148"/>
      <c r="BAZ29" s="148"/>
      <c r="BBA29" s="148"/>
      <c r="BBB29" s="148" t="s">
        <v>28</v>
      </c>
      <c r="BBC29" s="148"/>
      <c r="BBD29" s="148"/>
      <c r="BBE29" s="148"/>
      <c r="BBF29" s="148"/>
      <c r="BBG29" s="148"/>
      <c r="BBH29" s="148"/>
      <c r="BBI29" s="148"/>
      <c r="BBJ29" s="148"/>
      <c r="BBK29" s="148"/>
      <c r="BBL29" s="148"/>
      <c r="BBM29" s="148"/>
      <c r="BBN29" s="148"/>
      <c r="BBO29" s="148"/>
      <c r="BBP29" s="148"/>
      <c r="BBQ29" s="148"/>
      <c r="BBR29" s="148"/>
      <c r="BBS29" s="148"/>
      <c r="BBT29" s="148"/>
      <c r="BBU29" s="148"/>
      <c r="BBV29" s="148"/>
      <c r="BBW29" s="148"/>
      <c r="BBX29" s="148"/>
      <c r="BBY29" s="148"/>
      <c r="BBZ29" s="148"/>
      <c r="BCA29" s="148"/>
      <c r="BCB29" s="148" t="s">
        <v>47</v>
      </c>
      <c r="BCC29" s="148"/>
      <c r="BCD29" s="148"/>
      <c r="BCE29" s="148"/>
      <c r="BCF29" s="148"/>
      <c r="BCG29" s="148"/>
      <c r="BCH29" s="148"/>
      <c r="BCI29" s="148"/>
      <c r="BCJ29" s="148"/>
      <c r="BCK29" s="148"/>
      <c r="BCL29" s="148"/>
      <c r="BCM29" s="148"/>
      <c r="BCN29" s="148"/>
      <c r="BCO29" s="148"/>
      <c r="BCP29" s="148"/>
      <c r="BCQ29" s="148"/>
      <c r="BCR29" s="148"/>
      <c r="BCS29" s="148"/>
      <c r="BCT29" s="148"/>
      <c r="BCU29" s="148"/>
      <c r="BCV29" s="148"/>
      <c r="BCW29" s="148"/>
      <c r="BCX29" s="148"/>
      <c r="BCY29" s="148"/>
      <c r="BCZ29" s="148"/>
      <c r="BDA29" s="148"/>
      <c r="BDB29" s="148" t="s">
        <v>28</v>
      </c>
      <c r="BDC29" s="148"/>
      <c r="BDD29" s="148"/>
      <c r="BDE29" s="148"/>
      <c r="BDF29" s="148"/>
      <c r="BDG29" s="148"/>
      <c r="BDH29" s="148"/>
      <c r="BDI29" s="148"/>
      <c r="BDJ29" s="148"/>
      <c r="BDK29" s="148"/>
      <c r="BDL29" s="148"/>
      <c r="BDM29" s="148"/>
      <c r="BDN29" s="148"/>
      <c r="BDO29" s="148"/>
      <c r="BDP29" s="148"/>
      <c r="BDQ29" s="148"/>
      <c r="BDR29" s="148"/>
      <c r="BDS29" s="148"/>
      <c r="BDT29" s="148"/>
      <c r="BDU29" s="148"/>
      <c r="BDV29" s="148"/>
      <c r="BDW29" s="148"/>
      <c r="BDX29" s="148"/>
      <c r="BDY29" s="148"/>
      <c r="BDZ29" s="148"/>
      <c r="BEA29" s="148"/>
      <c r="BEB29" s="148" t="s">
        <v>47</v>
      </c>
      <c r="BEC29" s="148"/>
      <c r="BED29" s="148"/>
      <c r="BEE29" s="148"/>
      <c r="BEF29" s="148"/>
      <c r="BEG29" s="148"/>
      <c r="BEH29" s="148"/>
      <c r="BEI29" s="148"/>
      <c r="BEJ29" s="148"/>
      <c r="BEK29" s="148"/>
      <c r="BEL29" s="148"/>
      <c r="BEM29" s="148"/>
      <c r="BEN29" s="148"/>
      <c r="BEO29" s="148"/>
      <c r="BEP29" s="148"/>
      <c r="BEQ29" s="148"/>
      <c r="BER29" s="148"/>
      <c r="BES29" s="148"/>
      <c r="BET29" s="148"/>
      <c r="BEU29" s="148"/>
      <c r="BEV29" s="148"/>
      <c r="BEW29" s="148"/>
      <c r="BEX29" s="148"/>
      <c r="BEY29" s="148"/>
      <c r="BEZ29" s="148"/>
      <c r="BFA29" s="148"/>
      <c r="BFB29" s="148" t="s">
        <v>28</v>
      </c>
      <c r="BFC29" s="148"/>
      <c r="BFD29" s="148"/>
      <c r="BFE29" s="148"/>
      <c r="BFF29" s="148"/>
      <c r="BFG29" s="148"/>
      <c r="BFH29" s="148"/>
      <c r="BFI29" s="148"/>
      <c r="BFJ29" s="148"/>
      <c r="BFK29" s="148"/>
      <c r="BFL29" s="148"/>
      <c r="BFM29" s="148"/>
      <c r="BFN29" s="148"/>
      <c r="BFO29" s="148"/>
      <c r="BFP29" s="148"/>
      <c r="BFQ29" s="148"/>
      <c r="BFR29" s="148"/>
      <c r="BFS29" s="148"/>
      <c r="BFT29" s="148"/>
      <c r="BFU29" s="148"/>
      <c r="BFV29" s="148"/>
      <c r="BFW29" s="148"/>
      <c r="BFX29" s="148"/>
      <c r="BFY29" s="148"/>
      <c r="BFZ29" s="148"/>
      <c r="BGA29" s="148"/>
      <c r="BGB29" s="148" t="s">
        <v>47</v>
      </c>
      <c r="BGC29" s="148"/>
      <c r="BGD29" s="148"/>
      <c r="BGE29" s="148"/>
      <c r="BGF29" s="148"/>
      <c r="BGG29" s="148"/>
      <c r="BGH29" s="148"/>
      <c r="BGI29" s="148"/>
      <c r="BGJ29" s="148"/>
      <c r="BGK29" s="148"/>
      <c r="BGL29" s="148"/>
      <c r="BGM29" s="148"/>
      <c r="BGN29" s="148"/>
      <c r="BGO29" s="148"/>
      <c r="BGP29" s="148"/>
      <c r="BGQ29" s="148"/>
      <c r="BGR29" s="148"/>
      <c r="BGS29" s="148"/>
      <c r="BGT29" s="148"/>
      <c r="BGU29" s="148"/>
      <c r="BGV29" s="148"/>
      <c r="BGW29" s="148"/>
      <c r="BGX29" s="148"/>
      <c r="BGY29" s="148"/>
      <c r="BGZ29" s="148"/>
      <c r="BHA29" s="148"/>
      <c r="BHB29" s="148" t="s">
        <v>28</v>
      </c>
      <c r="BHC29" s="148"/>
      <c r="BHD29" s="148"/>
      <c r="BHE29" s="148"/>
      <c r="BHF29" s="148"/>
      <c r="BHG29" s="148"/>
      <c r="BHH29" s="148"/>
      <c r="BHI29" s="148"/>
      <c r="BHJ29" s="148"/>
      <c r="BHK29" s="148"/>
      <c r="BHL29" s="148"/>
      <c r="BHM29" s="148"/>
      <c r="BHN29" s="148"/>
      <c r="BHO29" s="148"/>
      <c r="BHP29" s="148"/>
      <c r="BHQ29" s="148"/>
      <c r="BHR29" s="148"/>
      <c r="BHS29" s="148"/>
      <c r="BHT29" s="148"/>
      <c r="BHU29" s="148"/>
      <c r="BHV29" s="148"/>
      <c r="BHW29" s="148"/>
      <c r="BHX29" s="148"/>
      <c r="BHY29" s="148"/>
      <c r="BHZ29" s="148"/>
      <c r="BIA29" s="148"/>
      <c r="BIB29" s="148" t="s">
        <v>47</v>
      </c>
      <c r="BIC29" s="148"/>
      <c r="BID29" s="148"/>
      <c r="BIE29" s="148"/>
      <c r="BIF29" s="148"/>
      <c r="BIG29" s="148"/>
      <c r="BIH29" s="148"/>
      <c r="BII29" s="148"/>
      <c r="BIJ29" s="148"/>
      <c r="BIK29" s="148"/>
      <c r="BIL29" s="148"/>
      <c r="BIM29" s="148"/>
      <c r="BIN29" s="148"/>
      <c r="BIO29" s="148"/>
      <c r="BIP29" s="148"/>
      <c r="BIQ29" s="148"/>
      <c r="BIR29" s="148"/>
      <c r="BIS29" s="148"/>
      <c r="BIT29" s="148"/>
      <c r="BIU29" s="148"/>
      <c r="BIV29" s="148"/>
      <c r="BIW29" s="148"/>
      <c r="BIX29" s="148"/>
      <c r="BIY29" s="148"/>
      <c r="BIZ29" s="148"/>
      <c r="BJA29" s="148"/>
      <c r="BJB29" s="148" t="s">
        <v>28</v>
      </c>
      <c r="BJC29" s="148"/>
      <c r="BJD29" s="148"/>
      <c r="BJE29" s="148"/>
      <c r="BJF29" s="148"/>
      <c r="BJG29" s="148"/>
      <c r="BJH29" s="148"/>
      <c r="BJI29" s="148"/>
      <c r="BJJ29" s="148"/>
      <c r="BJK29" s="148"/>
      <c r="BJL29" s="148"/>
      <c r="BJM29" s="148"/>
      <c r="BJN29" s="148"/>
      <c r="BJO29" s="148"/>
      <c r="BJP29" s="148"/>
      <c r="BJQ29" s="148"/>
      <c r="BJR29" s="148"/>
      <c r="BJS29" s="148"/>
      <c r="BJT29" s="148"/>
      <c r="BJU29" s="148"/>
      <c r="BJV29" s="148"/>
      <c r="BJW29" s="148"/>
      <c r="BJX29" s="148"/>
      <c r="BJY29" s="148"/>
      <c r="BJZ29" s="148"/>
      <c r="BKA29" s="148"/>
      <c r="BKB29" s="148" t="s">
        <v>47</v>
      </c>
      <c r="BKC29" s="148"/>
      <c r="BKD29" s="148"/>
      <c r="BKE29" s="148"/>
      <c r="BKF29" s="148"/>
      <c r="BKG29" s="148"/>
      <c r="BKH29" s="148"/>
      <c r="BKI29" s="148"/>
      <c r="BKJ29" s="148"/>
      <c r="BKK29" s="148"/>
      <c r="BKL29" s="148"/>
      <c r="BKM29" s="148"/>
      <c r="BKN29" s="148"/>
      <c r="BKO29" s="148"/>
      <c r="BKP29" s="148"/>
      <c r="BKQ29" s="148"/>
      <c r="BKR29" s="148"/>
      <c r="BKS29" s="148"/>
      <c r="BKT29" s="148"/>
      <c r="BKU29" s="148"/>
      <c r="BKV29" s="148"/>
      <c r="BKW29" s="148"/>
      <c r="BKX29" s="148"/>
      <c r="BKY29" s="148"/>
      <c r="BKZ29" s="148"/>
      <c r="BLA29" s="148"/>
      <c r="BLB29" s="148" t="s">
        <v>28</v>
      </c>
      <c r="BLC29" s="148"/>
      <c r="BLD29" s="148"/>
      <c r="BLE29" s="148"/>
      <c r="BLF29" s="148"/>
      <c r="BLG29" s="148"/>
      <c r="BLH29" s="148"/>
      <c r="BLI29" s="148"/>
      <c r="BLJ29" s="148"/>
      <c r="BLK29" s="148"/>
      <c r="BLL29" s="148"/>
      <c r="BLM29" s="148"/>
      <c r="BLN29" s="148"/>
      <c r="BLO29" s="148"/>
      <c r="BLP29" s="148"/>
      <c r="BLQ29" s="148"/>
      <c r="BLR29" s="148"/>
      <c r="BLS29" s="148"/>
      <c r="BLT29" s="148"/>
      <c r="BLU29" s="148"/>
      <c r="BLV29" s="148"/>
      <c r="BLW29" s="148"/>
      <c r="BLX29" s="148"/>
      <c r="BLY29" s="148"/>
      <c r="BLZ29" s="148"/>
      <c r="BMA29" s="148"/>
      <c r="BMB29" s="148" t="s">
        <v>47</v>
      </c>
      <c r="BMC29" s="148"/>
      <c r="BMD29" s="148"/>
      <c r="BME29" s="148"/>
      <c r="BMF29" s="148"/>
      <c r="BMG29" s="148"/>
      <c r="BMH29" s="148"/>
      <c r="BMI29" s="148"/>
      <c r="BMJ29" s="148"/>
      <c r="BMK29" s="148"/>
      <c r="BML29" s="148"/>
      <c r="BMM29" s="148"/>
      <c r="BMN29" s="148"/>
      <c r="BMO29" s="148"/>
      <c r="BMP29" s="148"/>
      <c r="BMQ29" s="148"/>
      <c r="BMR29" s="148"/>
      <c r="BMS29" s="148"/>
      <c r="BMT29" s="148"/>
      <c r="BMU29" s="148"/>
      <c r="BMV29" s="148"/>
      <c r="BMW29" s="148"/>
      <c r="BMX29" s="148"/>
      <c r="BMY29" s="148"/>
      <c r="BMZ29" s="148"/>
      <c r="BNA29" s="148"/>
      <c r="BNB29" s="49"/>
      <c r="BNC29" s="49"/>
      <c r="BND29" s="49"/>
      <c r="BNE29" s="49"/>
      <c r="BNF29" s="49"/>
      <c r="BNG29" s="49"/>
      <c r="BNH29" s="49"/>
      <c r="BNI29" s="49"/>
      <c r="BNJ29" s="49"/>
      <c r="BNK29" s="49"/>
      <c r="BNL29" s="49"/>
      <c r="BNM29" s="49"/>
      <c r="BNN29" s="49"/>
      <c r="BNO29" s="49"/>
      <c r="BNP29" s="49"/>
      <c r="BNQ29" s="49"/>
      <c r="BNR29" s="49"/>
      <c r="BNS29" s="49"/>
      <c r="BNT29" s="49"/>
      <c r="BNU29" s="49"/>
      <c r="BNV29" s="49"/>
      <c r="BNW29" s="49"/>
      <c r="BNX29" s="49"/>
      <c r="BNY29" s="49"/>
      <c r="BNZ29" s="49"/>
      <c r="BOA29" s="49"/>
      <c r="BOB29" s="49"/>
      <c r="BOC29" s="49"/>
      <c r="BOD29" s="49"/>
      <c r="BOE29" s="49"/>
      <c r="BOF29" s="49"/>
      <c r="BOG29" s="49"/>
      <c r="BOH29" s="49"/>
      <c r="BOI29" s="49"/>
      <c r="BOJ29" s="49"/>
      <c r="BOK29" s="49"/>
      <c r="BOL29" s="49"/>
      <c r="BOM29" s="49"/>
      <c r="BON29" s="49"/>
      <c r="BOO29" s="49"/>
      <c r="BOP29" s="49"/>
      <c r="BOQ29" s="49"/>
      <c r="BOR29" s="49"/>
      <c r="BOS29" s="49"/>
      <c r="BOT29" s="49"/>
      <c r="BOU29" s="49"/>
      <c r="BOV29" s="49"/>
      <c r="BOW29" s="49"/>
      <c r="BOX29" s="49"/>
      <c r="BOY29" s="49"/>
      <c r="BOZ29" s="49"/>
      <c r="BPA29" s="49"/>
    </row>
    <row r="30" spans="1:1769" s="22" customFormat="1" ht="34.5" customHeight="1">
      <c r="A30" s="155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 t="s">
        <v>29</v>
      </c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 t="s">
        <v>30</v>
      </c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 t="s">
        <v>29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 t="s">
        <v>30</v>
      </c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 t="s">
        <v>29</v>
      </c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 t="s">
        <v>30</v>
      </c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 t="s">
        <v>29</v>
      </c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 t="s">
        <v>30</v>
      </c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 t="s">
        <v>29</v>
      </c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 t="s">
        <v>30</v>
      </c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 t="s">
        <v>29</v>
      </c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 t="s">
        <v>30</v>
      </c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 t="s">
        <v>29</v>
      </c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 t="s">
        <v>30</v>
      </c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 t="s">
        <v>29</v>
      </c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 t="s">
        <v>30</v>
      </c>
      <c r="IN30" s="107"/>
      <c r="IO30" s="107"/>
      <c r="IP30" s="107"/>
      <c r="IQ30" s="107"/>
      <c r="IR30" s="107"/>
      <c r="IS30" s="107"/>
      <c r="IT30" s="107"/>
      <c r="IU30" s="107"/>
      <c r="IV30" s="107"/>
      <c r="IW30" s="107"/>
      <c r="IX30" s="107"/>
      <c r="IY30" s="107"/>
      <c r="IZ30" s="107"/>
      <c r="JA30" s="107"/>
      <c r="JB30" s="107" t="s">
        <v>29</v>
      </c>
      <c r="JC30" s="107"/>
      <c r="JD30" s="107"/>
      <c r="JE30" s="107"/>
      <c r="JF30" s="107"/>
      <c r="JG30" s="107"/>
      <c r="JH30" s="107"/>
      <c r="JI30" s="107"/>
      <c r="JJ30" s="107"/>
      <c r="JK30" s="107"/>
      <c r="JL30" s="107"/>
      <c r="JM30" s="107" t="s">
        <v>30</v>
      </c>
      <c r="JN30" s="107"/>
      <c r="JO30" s="107"/>
      <c r="JP30" s="107"/>
      <c r="JQ30" s="107"/>
      <c r="JR30" s="107"/>
      <c r="JS30" s="107"/>
      <c r="JT30" s="107"/>
      <c r="JU30" s="107"/>
      <c r="JV30" s="107"/>
      <c r="JW30" s="107"/>
      <c r="JX30" s="107"/>
      <c r="JY30" s="107"/>
      <c r="JZ30" s="107"/>
      <c r="KA30" s="107"/>
      <c r="KB30" s="107" t="s">
        <v>29</v>
      </c>
      <c r="KC30" s="107"/>
      <c r="KD30" s="107"/>
      <c r="KE30" s="107"/>
      <c r="KF30" s="107"/>
      <c r="KG30" s="107"/>
      <c r="KH30" s="107"/>
      <c r="KI30" s="107"/>
      <c r="KJ30" s="107"/>
      <c r="KK30" s="107"/>
      <c r="KL30" s="107"/>
      <c r="KM30" s="107" t="s">
        <v>30</v>
      </c>
      <c r="KN30" s="107"/>
      <c r="KO30" s="107"/>
      <c r="KP30" s="107"/>
      <c r="KQ30" s="107"/>
      <c r="KR30" s="107"/>
      <c r="KS30" s="107"/>
      <c r="KT30" s="107"/>
      <c r="KU30" s="107"/>
      <c r="KV30" s="107"/>
      <c r="KW30" s="107"/>
      <c r="KX30" s="107"/>
      <c r="KY30" s="107"/>
      <c r="KZ30" s="107"/>
      <c r="LA30" s="107"/>
      <c r="LB30" s="107" t="s">
        <v>29</v>
      </c>
      <c r="LC30" s="107"/>
      <c r="LD30" s="107"/>
      <c r="LE30" s="107"/>
      <c r="LF30" s="107"/>
      <c r="LG30" s="107"/>
      <c r="LH30" s="107"/>
      <c r="LI30" s="107"/>
      <c r="LJ30" s="107"/>
      <c r="LK30" s="107"/>
      <c r="LL30" s="107"/>
      <c r="LM30" s="107" t="s">
        <v>30</v>
      </c>
      <c r="LN30" s="107"/>
      <c r="LO30" s="107"/>
      <c r="LP30" s="107"/>
      <c r="LQ30" s="107"/>
      <c r="LR30" s="107"/>
      <c r="LS30" s="107"/>
      <c r="LT30" s="107"/>
      <c r="LU30" s="107"/>
      <c r="LV30" s="107"/>
      <c r="LW30" s="107"/>
      <c r="LX30" s="107"/>
      <c r="LY30" s="107"/>
      <c r="LZ30" s="107"/>
      <c r="MA30" s="107"/>
      <c r="MB30" s="107" t="s">
        <v>29</v>
      </c>
      <c r="MC30" s="107"/>
      <c r="MD30" s="107"/>
      <c r="ME30" s="107"/>
      <c r="MF30" s="107"/>
      <c r="MG30" s="107"/>
      <c r="MH30" s="107"/>
      <c r="MI30" s="107"/>
      <c r="MJ30" s="107"/>
      <c r="MK30" s="107"/>
      <c r="ML30" s="107"/>
      <c r="MM30" s="107" t="s">
        <v>30</v>
      </c>
      <c r="MN30" s="107"/>
      <c r="MO30" s="107"/>
      <c r="MP30" s="107"/>
      <c r="MQ30" s="107"/>
      <c r="MR30" s="107"/>
      <c r="MS30" s="107"/>
      <c r="MT30" s="107"/>
      <c r="MU30" s="107"/>
      <c r="MV30" s="107"/>
      <c r="MW30" s="107"/>
      <c r="MX30" s="107"/>
      <c r="MY30" s="107"/>
      <c r="MZ30" s="107"/>
      <c r="NA30" s="107"/>
      <c r="NB30" s="107" t="s">
        <v>29</v>
      </c>
      <c r="NC30" s="107"/>
      <c r="ND30" s="107"/>
      <c r="NE30" s="107"/>
      <c r="NF30" s="107"/>
      <c r="NG30" s="107"/>
      <c r="NH30" s="107"/>
      <c r="NI30" s="107"/>
      <c r="NJ30" s="107"/>
      <c r="NK30" s="107"/>
      <c r="NL30" s="107"/>
      <c r="NM30" s="107" t="s">
        <v>30</v>
      </c>
      <c r="NN30" s="107"/>
      <c r="NO30" s="107"/>
      <c r="NP30" s="107"/>
      <c r="NQ30" s="107"/>
      <c r="NR30" s="107"/>
      <c r="NS30" s="107"/>
      <c r="NT30" s="107"/>
      <c r="NU30" s="107"/>
      <c r="NV30" s="107"/>
      <c r="NW30" s="107"/>
      <c r="NX30" s="107"/>
      <c r="NY30" s="107"/>
      <c r="NZ30" s="107"/>
      <c r="OA30" s="107"/>
      <c r="OB30" s="107" t="s">
        <v>29</v>
      </c>
      <c r="OC30" s="107"/>
      <c r="OD30" s="107"/>
      <c r="OE30" s="107"/>
      <c r="OF30" s="107"/>
      <c r="OG30" s="107"/>
      <c r="OH30" s="107"/>
      <c r="OI30" s="107"/>
      <c r="OJ30" s="107"/>
      <c r="OK30" s="107"/>
      <c r="OL30" s="107"/>
      <c r="OM30" s="107" t="s">
        <v>30</v>
      </c>
      <c r="ON30" s="107"/>
      <c r="OO30" s="107"/>
      <c r="OP30" s="107"/>
      <c r="OQ30" s="107"/>
      <c r="OR30" s="107"/>
      <c r="OS30" s="107"/>
      <c r="OT30" s="107"/>
      <c r="OU30" s="107"/>
      <c r="OV30" s="107"/>
      <c r="OW30" s="107"/>
      <c r="OX30" s="107"/>
      <c r="OY30" s="107"/>
      <c r="OZ30" s="107"/>
      <c r="PA30" s="107"/>
      <c r="PB30" s="107" t="s">
        <v>29</v>
      </c>
      <c r="PC30" s="107"/>
      <c r="PD30" s="107"/>
      <c r="PE30" s="107"/>
      <c r="PF30" s="107"/>
      <c r="PG30" s="107"/>
      <c r="PH30" s="107"/>
      <c r="PI30" s="107"/>
      <c r="PJ30" s="107"/>
      <c r="PK30" s="107"/>
      <c r="PL30" s="107"/>
      <c r="PM30" s="107" t="s">
        <v>30</v>
      </c>
      <c r="PN30" s="107"/>
      <c r="PO30" s="107"/>
      <c r="PP30" s="107"/>
      <c r="PQ30" s="107"/>
      <c r="PR30" s="107"/>
      <c r="PS30" s="107"/>
      <c r="PT30" s="107"/>
      <c r="PU30" s="107"/>
      <c r="PV30" s="107"/>
      <c r="PW30" s="107"/>
      <c r="PX30" s="107"/>
      <c r="PY30" s="107"/>
      <c r="PZ30" s="107"/>
      <c r="QA30" s="107"/>
      <c r="QB30" s="107" t="s">
        <v>29</v>
      </c>
      <c r="QC30" s="107"/>
      <c r="QD30" s="107"/>
      <c r="QE30" s="107"/>
      <c r="QF30" s="107"/>
      <c r="QG30" s="107"/>
      <c r="QH30" s="107"/>
      <c r="QI30" s="107"/>
      <c r="QJ30" s="107"/>
      <c r="QK30" s="107"/>
      <c r="QL30" s="107"/>
      <c r="QM30" s="107" t="s">
        <v>30</v>
      </c>
      <c r="QN30" s="107"/>
      <c r="QO30" s="107"/>
      <c r="QP30" s="107"/>
      <c r="QQ30" s="107"/>
      <c r="QR30" s="107"/>
      <c r="QS30" s="107"/>
      <c r="QT30" s="107"/>
      <c r="QU30" s="107"/>
      <c r="QV30" s="107"/>
      <c r="QW30" s="107"/>
      <c r="QX30" s="107"/>
      <c r="QY30" s="107"/>
      <c r="QZ30" s="107"/>
      <c r="RA30" s="107"/>
      <c r="RB30" s="107" t="s">
        <v>29</v>
      </c>
      <c r="RC30" s="107"/>
      <c r="RD30" s="107"/>
      <c r="RE30" s="107"/>
      <c r="RF30" s="107"/>
      <c r="RG30" s="107"/>
      <c r="RH30" s="107"/>
      <c r="RI30" s="107"/>
      <c r="RJ30" s="107"/>
      <c r="RK30" s="107"/>
      <c r="RL30" s="107"/>
      <c r="RM30" s="107" t="s">
        <v>30</v>
      </c>
      <c r="RN30" s="107"/>
      <c r="RO30" s="107"/>
      <c r="RP30" s="107"/>
      <c r="RQ30" s="107"/>
      <c r="RR30" s="107"/>
      <c r="RS30" s="107"/>
      <c r="RT30" s="107"/>
      <c r="RU30" s="107"/>
      <c r="RV30" s="107"/>
      <c r="RW30" s="107"/>
      <c r="RX30" s="107"/>
      <c r="RY30" s="107"/>
      <c r="RZ30" s="107"/>
      <c r="SA30" s="107"/>
      <c r="SB30" s="107" t="s">
        <v>29</v>
      </c>
      <c r="SC30" s="107"/>
      <c r="SD30" s="107"/>
      <c r="SE30" s="107"/>
      <c r="SF30" s="107"/>
      <c r="SG30" s="107"/>
      <c r="SH30" s="107"/>
      <c r="SI30" s="107"/>
      <c r="SJ30" s="107"/>
      <c r="SK30" s="107"/>
      <c r="SL30" s="107"/>
      <c r="SM30" s="107" t="s">
        <v>30</v>
      </c>
      <c r="SN30" s="107"/>
      <c r="SO30" s="107"/>
      <c r="SP30" s="107"/>
      <c r="SQ30" s="107"/>
      <c r="SR30" s="107"/>
      <c r="SS30" s="107"/>
      <c r="ST30" s="107"/>
      <c r="SU30" s="107"/>
      <c r="SV30" s="107"/>
      <c r="SW30" s="107"/>
      <c r="SX30" s="107"/>
      <c r="SY30" s="107"/>
      <c r="SZ30" s="107"/>
      <c r="TA30" s="107"/>
      <c r="TB30" s="107" t="s">
        <v>29</v>
      </c>
      <c r="TC30" s="107"/>
      <c r="TD30" s="107"/>
      <c r="TE30" s="107"/>
      <c r="TF30" s="107"/>
      <c r="TG30" s="107"/>
      <c r="TH30" s="107"/>
      <c r="TI30" s="107"/>
      <c r="TJ30" s="107"/>
      <c r="TK30" s="107"/>
      <c r="TL30" s="107"/>
      <c r="TM30" s="107" t="s">
        <v>30</v>
      </c>
      <c r="TN30" s="107"/>
      <c r="TO30" s="107"/>
      <c r="TP30" s="107"/>
      <c r="TQ30" s="107"/>
      <c r="TR30" s="107"/>
      <c r="TS30" s="107"/>
      <c r="TT30" s="107"/>
      <c r="TU30" s="107"/>
      <c r="TV30" s="107"/>
      <c r="TW30" s="107"/>
      <c r="TX30" s="107"/>
      <c r="TY30" s="107"/>
      <c r="TZ30" s="107"/>
      <c r="UA30" s="107"/>
      <c r="UB30" s="107" t="s">
        <v>29</v>
      </c>
      <c r="UC30" s="107"/>
      <c r="UD30" s="107"/>
      <c r="UE30" s="107"/>
      <c r="UF30" s="107"/>
      <c r="UG30" s="107"/>
      <c r="UH30" s="107"/>
      <c r="UI30" s="107"/>
      <c r="UJ30" s="107"/>
      <c r="UK30" s="107"/>
      <c r="UL30" s="107"/>
      <c r="UM30" s="107" t="s">
        <v>30</v>
      </c>
      <c r="UN30" s="107"/>
      <c r="UO30" s="107"/>
      <c r="UP30" s="107"/>
      <c r="UQ30" s="107"/>
      <c r="UR30" s="107"/>
      <c r="US30" s="107"/>
      <c r="UT30" s="107"/>
      <c r="UU30" s="107"/>
      <c r="UV30" s="107"/>
      <c r="UW30" s="107"/>
      <c r="UX30" s="107"/>
      <c r="UY30" s="107"/>
      <c r="UZ30" s="107"/>
      <c r="VA30" s="107"/>
      <c r="VB30" s="107" t="s">
        <v>29</v>
      </c>
      <c r="VC30" s="107"/>
      <c r="VD30" s="107"/>
      <c r="VE30" s="107"/>
      <c r="VF30" s="107"/>
      <c r="VG30" s="107"/>
      <c r="VH30" s="107"/>
      <c r="VI30" s="107"/>
      <c r="VJ30" s="107"/>
      <c r="VK30" s="107"/>
      <c r="VL30" s="107"/>
      <c r="VM30" s="107" t="s">
        <v>30</v>
      </c>
      <c r="VN30" s="107"/>
      <c r="VO30" s="107"/>
      <c r="VP30" s="107"/>
      <c r="VQ30" s="107"/>
      <c r="VR30" s="107"/>
      <c r="VS30" s="107"/>
      <c r="VT30" s="107"/>
      <c r="VU30" s="107"/>
      <c r="VV30" s="107"/>
      <c r="VW30" s="107"/>
      <c r="VX30" s="107"/>
      <c r="VY30" s="107"/>
      <c r="VZ30" s="107"/>
      <c r="WA30" s="107"/>
      <c r="WB30" s="107" t="s">
        <v>29</v>
      </c>
      <c r="WC30" s="107"/>
      <c r="WD30" s="107"/>
      <c r="WE30" s="107"/>
      <c r="WF30" s="107"/>
      <c r="WG30" s="107"/>
      <c r="WH30" s="107"/>
      <c r="WI30" s="107"/>
      <c r="WJ30" s="107"/>
      <c r="WK30" s="107"/>
      <c r="WL30" s="107"/>
      <c r="WM30" s="107" t="s">
        <v>30</v>
      </c>
      <c r="WN30" s="107"/>
      <c r="WO30" s="107"/>
      <c r="WP30" s="107"/>
      <c r="WQ30" s="107"/>
      <c r="WR30" s="107"/>
      <c r="WS30" s="107"/>
      <c r="WT30" s="107"/>
      <c r="WU30" s="107"/>
      <c r="WV30" s="107"/>
      <c r="WW30" s="107"/>
      <c r="WX30" s="107"/>
      <c r="WY30" s="107"/>
      <c r="WZ30" s="107"/>
      <c r="XA30" s="107"/>
      <c r="XB30" s="107" t="s">
        <v>29</v>
      </c>
      <c r="XC30" s="107"/>
      <c r="XD30" s="107"/>
      <c r="XE30" s="107"/>
      <c r="XF30" s="107"/>
      <c r="XG30" s="107"/>
      <c r="XH30" s="107"/>
      <c r="XI30" s="107"/>
      <c r="XJ30" s="107"/>
      <c r="XK30" s="107"/>
      <c r="XL30" s="107"/>
      <c r="XM30" s="107" t="s">
        <v>30</v>
      </c>
      <c r="XN30" s="107"/>
      <c r="XO30" s="107"/>
      <c r="XP30" s="107"/>
      <c r="XQ30" s="107"/>
      <c r="XR30" s="107"/>
      <c r="XS30" s="107"/>
      <c r="XT30" s="107"/>
      <c r="XU30" s="107"/>
      <c r="XV30" s="107"/>
      <c r="XW30" s="107"/>
      <c r="XX30" s="107"/>
      <c r="XY30" s="107"/>
      <c r="XZ30" s="107"/>
      <c r="YA30" s="107"/>
      <c r="YB30" s="107" t="s">
        <v>29</v>
      </c>
      <c r="YC30" s="107"/>
      <c r="YD30" s="107"/>
      <c r="YE30" s="107"/>
      <c r="YF30" s="107"/>
      <c r="YG30" s="107"/>
      <c r="YH30" s="107"/>
      <c r="YI30" s="107"/>
      <c r="YJ30" s="107"/>
      <c r="YK30" s="107"/>
      <c r="YL30" s="107"/>
      <c r="YM30" s="107" t="s">
        <v>30</v>
      </c>
      <c r="YN30" s="107"/>
      <c r="YO30" s="107"/>
      <c r="YP30" s="107"/>
      <c r="YQ30" s="107"/>
      <c r="YR30" s="107"/>
      <c r="YS30" s="107"/>
      <c r="YT30" s="107"/>
      <c r="YU30" s="107"/>
      <c r="YV30" s="107"/>
      <c r="YW30" s="107"/>
      <c r="YX30" s="107"/>
      <c r="YY30" s="107"/>
      <c r="YZ30" s="107"/>
      <c r="ZA30" s="107"/>
      <c r="ZB30" s="107" t="s">
        <v>29</v>
      </c>
      <c r="ZC30" s="107"/>
      <c r="ZD30" s="107"/>
      <c r="ZE30" s="107"/>
      <c r="ZF30" s="107"/>
      <c r="ZG30" s="107"/>
      <c r="ZH30" s="107"/>
      <c r="ZI30" s="107"/>
      <c r="ZJ30" s="107"/>
      <c r="ZK30" s="107"/>
      <c r="ZL30" s="107"/>
      <c r="ZM30" s="107" t="s">
        <v>30</v>
      </c>
      <c r="ZN30" s="107"/>
      <c r="ZO30" s="107"/>
      <c r="ZP30" s="107"/>
      <c r="ZQ30" s="107"/>
      <c r="ZR30" s="107"/>
      <c r="ZS30" s="107"/>
      <c r="ZT30" s="107"/>
      <c r="ZU30" s="107"/>
      <c r="ZV30" s="107"/>
      <c r="ZW30" s="107"/>
      <c r="ZX30" s="107"/>
      <c r="ZY30" s="107"/>
      <c r="ZZ30" s="107"/>
      <c r="AAA30" s="107"/>
      <c r="AAB30" s="107" t="s">
        <v>29</v>
      </c>
      <c r="AAC30" s="107"/>
      <c r="AAD30" s="107"/>
      <c r="AAE30" s="107"/>
      <c r="AAF30" s="107"/>
      <c r="AAG30" s="107"/>
      <c r="AAH30" s="107"/>
      <c r="AAI30" s="107"/>
      <c r="AAJ30" s="107"/>
      <c r="AAK30" s="107"/>
      <c r="AAL30" s="107"/>
      <c r="AAM30" s="107" t="s">
        <v>30</v>
      </c>
      <c r="AAN30" s="107"/>
      <c r="AAO30" s="107"/>
      <c r="AAP30" s="107"/>
      <c r="AAQ30" s="107"/>
      <c r="AAR30" s="107"/>
      <c r="AAS30" s="107"/>
      <c r="AAT30" s="107"/>
      <c r="AAU30" s="107"/>
      <c r="AAV30" s="107"/>
      <c r="AAW30" s="107"/>
      <c r="AAX30" s="107"/>
      <c r="AAY30" s="107"/>
      <c r="AAZ30" s="107"/>
      <c r="ABA30" s="107"/>
      <c r="ABB30" s="107" t="s">
        <v>29</v>
      </c>
      <c r="ABC30" s="107"/>
      <c r="ABD30" s="107"/>
      <c r="ABE30" s="107"/>
      <c r="ABF30" s="107"/>
      <c r="ABG30" s="107"/>
      <c r="ABH30" s="107"/>
      <c r="ABI30" s="107"/>
      <c r="ABJ30" s="107"/>
      <c r="ABK30" s="107"/>
      <c r="ABL30" s="107"/>
      <c r="ABM30" s="107" t="s">
        <v>30</v>
      </c>
      <c r="ABN30" s="107"/>
      <c r="ABO30" s="107"/>
      <c r="ABP30" s="107"/>
      <c r="ABQ30" s="107"/>
      <c r="ABR30" s="107"/>
      <c r="ABS30" s="107"/>
      <c r="ABT30" s="107"/>
      <c r="ABU30" s="107"/>
      <c r="ABV30" s="107"/>
      <c r="ABW30" s="107"/>
      <c r="ABX30" s="107"/>
      <c r="ABY30" s="107"/>
      <c r="ABZ30" s="107"/>
      <c r="ACA30" s="107"/>
      <c r="ACB30" s="107" t="s">
        <v>29</v>
      </c>
      <c r="ACC30" s="107"/>
      <c r="ACD30" s="107"/>
      <c r="ACE30" s="107"/>
      <c r="ACF30" s="107"/>
      <c r="ACG30" s="107"/>
      <c r="ACH30" s="107"/>
      <c r="ACI30" s="107"/>
      <c r="ACJ30" s="107"/>
      <c r="ACK30" s="107"/>
      <c r="ACL30" s="107"/>
      <c r="ACM30" s="107" t="s">
        <v>30</v>
      </c>
      <c r="ACN30" s="107"/>
      <c r="ACO30" s="107"/>
      <c r="ACP30" s="107"/>
      <c r="ACQ30" s="107"/>
      <c r="ACR30" s="107"/>
      <c r="ACS30" s="107"/>
      <c r="ACT30" s="107"/>
      <c r="ACU30" s="107"/>
      <c r="ACV30" s="107"/>
      <c r="ACW30" s="107"/>
      <c r="ACX30" s="107"/>
      <c r="ACY30" s="107"/>
      <c r="ACZ30" s="107"/>
      <c r="ADA30" s="107"/>
      <c r="ADB30" s="107" t="s">
        <v>29</v>
      </c>
      <c r="ADC30" s="107"/>
      <c r="ADD30" s="107"/>
      <c r="ADE30" s="107"/>
      <c r="ADF30" s="107"/>
      <c r="ADG30" s="107"/>
      <c r="ADH30" s="107"/>
      <c r="ADI30" s="107"/>
      <c r="ADJ30" s="107"/>
      <c r="ADK30" s="107"/>
      <c r="ADL30" s="107"/>
      <c r="ADM30" s="107" t="s">
        <v>30</v>
      </c>
      <c r="ADN30" s="107"/>
      <c r="ADO30" s="107"/>
      <c r="ADP30" s="107"/>
      <c r="ADQ30" s="107"/>
      <c r="ADR30" s="107"/>
      <c r="ADS30" s="107"/>
      <c r="ADT30" s="107"/>
      <c r="ADU30" s="107"/>
      <c r="ADV30" s="107"/>
      <c r="ADW30" s="107"/>
      <c r="ADX30" s="107"/>
      <c r="ADY30" s="107"/>
      <c r="ADZ30" s="107"/>
      <c r="AEA30" s="107"/>
      <c r="AEB30" s="107" t="s">
        <v>29</v>
      </c>
      <c r="AEC30" s="107"/>
      <c r="AED30" s="107"/>
      <c r="AEE30" s="107"/>
      <c r="AEF30" s="107"/>
      <c r="AEG30" s="107"/>
      <c r="AEH30" s="107"/>
      <c r="AEI30" s="107"/>
      <c r="AEJ30" s="107"/>
      <c r="AEK30" s="107"/>
      <c r="AEL30" s="107"/>
      <c r="AEM30" s="107" t="s">
        <v>30</v>
      </c>
      <c r="AEN30" s="107"/>
      <c r="AEO30" s="107"/>
      <c r="AEP30" s="107"/>
      <c r="AEQ30" s="107"/>
      <c r="AER30" s="107"/>
      <c r="AES30" s="107"/>
      <c r="AET30" s="107"/>
      <c r="AEU30" s="107"/>
      <c r="AEV30" s="107"/>
      <c r="AEW30" s="107"/>
      <c r="AEX30" s="107"/>
      <c r="AEY30" s="107"/>
      <c r="AEZ30" s="107"/>
      <c r="AFA30" s="107"/>
      <c r="AFB30" s="107" t="s">
        <v>29</v>
      </c>
      <c r="AFC30" s="107"/>
      <c r="AFD30" s="107"/>
      <c r="AFE30" s="107"/>
      <c r="AFF30" s="107"/>
      <c r="AFG30" s="107"/>
      <c r="AFH30" s="107"/>
      <c r="AFI30" s="107"/>
      <c r="AFJ30" s="107"/>
      <c r="AFK30" s="107"/>
      <c r="AFL30" s="107"/>
      <c r="AFM30" s="107" t="s">
        <v>30</v>
      </c>
      <c r="AFN30" s="107"/>
      <c r="AFO30" s="107"/>
      <c r="AFP30" s="107"/>
      <c r="AFQ30" s="107"/>
      <c r="AFR30" s="107"/>
      <c r="AFS30" s="107"/>
      <c r="AFT30" s="107"/>
      <c r="AFU30" s="107"/>
      <c r="AFV30" s="107"/>
      <c r="AFW30" s="107"/>
      <c r="AFX30" s="107"/>
      <c r="AFY30" s="107"/>
      <c r="AFZ30" s="107"/>
      <c r="AGA30" s="107"/>
      <c r="AGB30" s="107" t="s">
        <v>29</v>
      </c>
      <c r="AGC30" s="107"/>
      <c r="AGD30" s="107"/>
      <c r="AGE30" s="107"/>
      <c r="AGF30" s="107"/>
      <c r="AGG30" s="107"/>
      <c r="AGH30" s="107"/>
      <c r="AGI30" s="107"/>
      <c r="AGJ30" s="107"/>
      <c r="AGK30" s="107"/>
      <c r="AGL30" s="107"/>
      <c r="AGM30" s="107" t="s">
        <v>30</v>
      </c>
      <c r="AGN30" s="107"/>
      <c r="AGO30" s="107"/>
      <c r="AGP30" s="107"/>
      <c r="AGQ30" s="107"/>
      <c r="AGR30" s="107"/>
      <c r="AGS30" s="107"/>
      <c r="AGT30" s="107"/>
      <c r="AGU30" s="107"/>
      <c r="AGV30" s="107"/>
      <c r="AGW30" s="107"/>
      <c r="AGX30" s="107"/>
      <c r="AGY30" s="107"/>
      <c r="AGZ30" s="107"/>
      <c r="AHA30" s="107"/>
      <c r="AHB30" s="107" t="s">
        <v>29</v>
      </c>
      <c r="AHC30" s="107"/>
      <c r="AHD30" s="107"/>
      <c r="AHE30" s="107"/>
      <c r="AHF30" s="107"/>
      <c r="AHG30" s="107"/>
      <c r="AHH30" s="107"/>
      <c r="AHI30" s="107"/>
      <c r="AHJ30" s="107"/>
      <c r="AHK30" s="107"/>
      <c r="AHL30" s="107"/>
      <c r="AHM30" s="107" t="s">
        <v>30</v>
      </c>
      <c r="AHN30" s="107"/>
      <c r="AHO30" s="107"/>
      <c r="AHP30" s="107"/>
      <c r="AHQ30" s="107"/>
      <c r="AHR30" s="107"/>
      <c r="AHS30" s="107"/>
      <c r="AHT30" s="107"/>
      <c r="AHU30" s="107"/>
      <c r="AHV30" s="107"/>
      <c r="AHW30" s="107"/>
      <c r="AHX30" s="107"/>
      <c r="AHY30" s="107"/>
      <c r="AHZ30" s="107"/>
      <c r="AIA30" s="107"/>
      <c r="AIB30" s="107" t="s">
        <v>29</v>
      </c>
      <c r="AIC30" s="107"/>
      <c r="AID30" s="107"/>
      <c r="AIE30" s="107"/>
      <c r="AIF30" s="107"/>
      <c r="AIG30" s="107"/>
      <c r="AIH30" s="107"/>
      <c r="AII30" s="107"/>
      <c r="AIJ30" s="107"/>
      <c r="AIK30" s="107"/>
      <c r="AIL30" s="107"/>
      <c r="AIM30" s="107" t="s">
        <v>30</v>
      </c>
      <c r="AIN30" s="107"/>
      <c r="AIO30" s="107"/>
      <c r="AIP30" s="107"/>
      <c r="AIQ30" s="107"/>
      <c r="AIR30" s="107"/>
      <c r="AIS30" s="107"/>
      <c r="AIT30" s="107"/>
      <c r="AIU30" s="107"/>
      <c r="AIV30" s="107"/>
      <c r="AIW30" s="107"/>
      <c r="AIX30" s="107"/>
      <c r="AIY30" s="107"/>
      <c r="AIZ30" s="107"/>
      <c r="AJA30" s="107"/>
      <c r="AJB30" s="107" t="s">
        <v>29</v>
      </c>
      <c r="AJC30" s="107"/>
      <c r="AJD30" s="107"/>
      <c r="AJE30" s="107"/>
      <c r="AJF30" s="107"/>
      <c r="AJG30" s="107"/>
      <c r="AJH30" s="107"/>
      <c r="AJI30" s="107"/>
      <c r="AJJ30" s="107"/>
      <c r="AJK30" s="107"/>
      <c r="AJL30" s="107"/>
      <c r="AJM30" s="107" t="s">
        <v>30</v>
      </c>
      <c r="AJN30" s="107"/>
      <c r="AJO30" s="107"/>
      <c r="AJP30" s="107"/>
      <c r="AJQ30" s="107"/>
      <c r="AJR30" s="107"/>
      <c r="AJS30" s="107"/>
      <c r="AJT30" s="107"/>
      <c r="AJU30" s="107"/>
      <c r="AJV30" s="107"/>
      <c r="AJW30" s="107"/>
      <c r="AJX30" s="107"/>
      <c r="AJY30" s="107"/>
      <c r="AJZ30" s="107"/>
      <c r="AKA30" s="107"/>
      <c r="AKB30" s="107" t="s">
        <v>29</v>
      </c>
      <c r="AKC30" s="107"/>
      <c r="AKD30" s="107"/>
      <c r="AKE30" s="107"/>
      <c r="AKF30" s="107"/>
      <c r="AKG30" s="107"/>
      <c r="AKH30" s="107"/>
      <c r="AKI30" s="107"/>
      <c r="AKJ30" s="107"/>
      <c r="AKK30" s="107"/>
      <c r="AKL30" s="107"/>
      <c r="AKM30" s="107" t="s">
        <v>30</v>
      </c>
      <c r="AKN30" s="107"/>
      <c r="AKO30" s="107"/>
      <c r="AKP30" s="107"/>
      <c r="AKQ30" s="107"/>
      <c r="AKR30" s="107"/>
      <c r="AKS30" s="107"/>
      <c r="AKT30" s="107"/>
      <c r="AKU30" s="107"/>
      <c r="AKV30" s="107"/>
      <c r="AKW30" s="107"/>
      <c r="AKX30" s="107"/>
      <c r="AKY30" s="107"/>
      <c r="AKZ30" s="107"/>
      <c r="ALA30" s="107"/>
      <c r="ALB30" s="107" t="s">
        <v>29</v>
      </c>
      <c r="ALC30" s="107"/>
      <c r="ALD30" s="107"/>
      <c r="ALE30" s="107"/>
      <c r="ALF30" s="107"/>
      <c r="ALG30" s="107"/>
      <c r="ALH30" s="107"/>
      <c r="ALI30" s="107"/>
      <c r="ALJ30" s="107"/>
      <c r="ALK30" s="107"/>
      <c r="ALL30" s="107"/>
      <c r="ALM30" s="107" t="s">
        <v>30</v>
      </c>
      <c r="ALN30" s="107"/>
      <c r="ALO30" s="107"/>
      <c r="ALP30" s="107"/>
      <c r="ALQ30" s="107"/>
      <c r="ALR30" s="107"/>
      <c r="ALS30" s="107"/>
      <c r="ALT30" s="107"/>
      <c r="ALU30" s="107"/>
      <c r="ALV30" s="107"/>
      <c r="ALW30" s="107"/>
      <c r="ALX30" s="107"/>
      <c r="ALY30" s="107"/>
      <c r="ALZ30" s="107"/>
      <c r="AMA30" s="107"/>
      <c r="AMB30" s="107" t="s">
        <v>29</v>
      </c>
      <c r="AMC30" s="107"/>
      <c r="AMD30" s="107"/>
      <c r="AME30" s="107"/>
      <c r="AMF30" s="107"/>
      <c r="AMG30" s="107"/>
      <c r="AMH30" s="107"/>
      <c r="AMI30" s="107"/>
      <c r="AMJ30" s="107"/>
      <c r="AMK30" s="107"/>
      <c r="AML30" s="107"/>
      <c r="AMM30" s="107" t="s">
        <v>30</v>
      </c>
      <c r="AMN30" s="107"/>
      <c r="AMO30" s="107"/>
      <c r="AMP30" s="107"/>
      <c r="AMQ30" s="107"/>
      <c r="AMR30" s="107"/>
      <c r="AMS30" s="107"/>
      <c r="AMT30" s="107"/>
      <c r="AMU30" s="107"/>
      <c r="AMV30" s="107"/>
      <c r="AMW30" s="107"/>
      <c r="AMX30" s="107"/>
      <c r="AMY30" s="107"/>
      <c r="AMZ30" s="107"/>
      <c r="ANA30" s="107"/>
      <c r="ANB30" s="107" t="s">
        <v>29</v>
      </c>
      <c r="ANC30" s="107"/>
      <c r="AND30" s="107"/>
      <c r="ANE30" s="107"/>
      <c r="ANF30" s="107"/>
      <c r="ANG30" s="107"/>
      <c r="ANH30" s="107"/>
      <c r="ANI30" s="107"/>
      <c r="ANJ30" s="107"/>
      <c r="ANK30" s="107"/>
      <c r="ANL30" s="107"/>
      <c r="ANM30" s="107" t="s">
        <v>30</v>
      </c>
      <c r="ANN30" s="107"/>
      <c r="ANO30" s="107"/>
      <c r="ANP30" s="107"/>
      <c r="ANQ30" s="107"/>
      <c r="ANR30" s="107"/>
      <c r="ANS30" s="107"/>
      <c r="ANT30" s="107"/>
      <c r="ANU30" s="107"/>
      <c r="ANV30" s="107"/>
      <c r="ANW30" s="107"/>
      <c r="ANX30" s="107"/>
      <c r="ANY30" s="107"/>
      <c r="ANZ30" s="107"/>
      <c r="AOA30" s="107"/>
      <c r="AOB30" s="107" t="s">
        <v>29</v>
      </c>
      <c r="AOC30" s="107"/>
      <c r="AOD30" s="107"/>
      <c r="AOE30" s="107"/>
      <c r="AOF30" s="107"/>
      <c r="AOG30" s="107"/>
      <c r="AOH30" s="107"/>
      <c r="AOI30" s="107"/>
      <c r="AOJ30" s="107"/>
      <c r="AOK30" s="107"/>
      <c r="AOL30" s="107"/>
      <c r="AOM30" s="107" t="s">
        <v>30</v>
      </c>
      <c r="AON30" s="107"/>
      <c r="AOO30" s="107"/>
      <c r="AOP30" s="107"/>
      <c r="AOQ30" s="107"/>
      <c r="AOR30" s="107"/>
      <c r="AOS30" s="107"/>
      <c r="AOT30" s="107"/>
      <c r="AOU30" s="107"/>
      <c r="AOV30" s="107"/>
      <c r="AOW30" s="107"/>
      <c r="AOX30" s="107"/>
      <c r="AOY30" s="107"/>
      <c r="AOZ30" s="107"/>
      <c r="APA30" s="107"/>
      <c r="APB30" s="107" t="s">
        <v>29</v>
      </c>
      <c r="APC30" s="107"/>
      <c r="APD30" s="107"/>
      <c r="APE30" s="107"/>
      <c r="APF30" s="107"/>
      <c r="APG30" s="107"/>
      <c r="APH30" s="107"/>
      <c r="API30" s="107"/>
      <c r="APJ30" s="107"/>
      <c r="APK30" s="107"/>
      <c r="APL30" s="107"/>
      <c r="APM30" s="107" t="s">
        <v>30</v>
      </c>
      <c r="APN30" s="107"/>
      <c r="APO30" s="107"/>
      <c r="APP30" s="107"/>
      <c r="APQ30" s="107"/>
      <c r="APR30" s="107"/>
      <c r="APS30" s="107"/>
      <c r="APT30" s="107"/>
      <c r="APU30" s="107"/>
      <c r="APV30" s="107"/>
      <c r="APW30" s="107"/>
      <c r="APX30" s="107"/>
      <c r="APY30" s="107"/>
      <c r="APZ30" s="107"/>
      <c r="AQA30" s="107"/>
      <c r="AQB30" s="107" t="s">
        <v>29</v>
      </c>
      <c r="AQC30" s="107"/>
      <c r="AQD30" s="107"/>
      <c r="AQE30" s="107"/>
      <c r="AQF30" s="107"/>
      <c r="AQG30" s="107"/>
      <c r="AQH30" s="107"/>
      <c r="AQI30" s="107"/>
      <c r="AQJ30" s="107"/>
      <c r="AQK30" s="107"/>
      <c r="AQL30" s="107"/>
      <c r="AQM30" s="107" t="s">
        <v>30</v>
      </c>
      <c r="AQN30" s="107"/>
      <c r="AQO30" s="107"/>
      <c r="AQP30" s="107"/>
      <c r="AQQ30" s="107"/>
      <c r="AQR30" s="107"/>
      <c r="AQS30" s="107"/>
      <c r="AQT30" s="107"/>
      <c r="AQU30" s="107"/>
      <c r="AQV30" s="107"/>
      <c r="AQW30" s="107"/>
      <c r="AQX30" s="107"/>
      <c r="AQY30" s="107"/>
      <c r="AQZ30" s="107"/>
      <c r="ARA30" s="107"/>
      <c r="ARB30" s="107" t="s">
        <v>29</v>
      </c>
      <c r="ARC30" s="107"/>
      <c r="ARD30" s="107"/>
      <c r="ARE30" s="107"/>
      <c r="ARF30" s="107"/>
      <c r="ARG30" s="107"/>
      <c r="ARH30" s="107"/>
      <c r="ARI30" s="107"/>
      <c r="ARJ30" s="107"/>
      <c r="ARK30" s="107"/>
      <c r="ARL30" s="107"/>
      <c r="ARM30" s="107" t="s">
        <v>30</v>
      </c>
      <c r="ARN30" s="107"/>
      <c r="ARO30" s="107"/>
      <c r="ARP30" s="107"/>
      <c r="ARQ30" s="107"/>
      <c r="ARR30" s="107"/>
      <c r="ARS30" s="107"/>
      <c r="ART30" s="107"/>
      <c r="ARU30" s="107"/>
      <c r="ARV30" s="107"/>
      <c r="ARW30" s="107"/>
      <c r="ARX30" s="107"/>
      <c r="ARY30" s="107"/>
      <c r="ARZ30" s="107"/>
      <c r="ASA30" s="107"/>
      <c r="ASB30" s="107" t="s">
        <v>29</v>
      </c>
      <c r="ASC30" s="107"/>
      <c r="ASD30" s="107"/>
      <c r="ASE30" s="107"/>
      <c r="ASF30" s="107"/>
      <c r="ASG30" s="107"/>
      <c r="ASH30" s="107"/>
      <c r="ASI30" s="107"/>
      <c r="ASJ30" s="107"/>
      <c r="ASK30" s="107"/>
      <c r="ASL30" s="107"/>
      <c r="ASM30" s="107" t="s">
        <v>30</v>
      </c>
      <c r="ASN30" s="107"/>
      <c r="ASO30" s="107"/>
      <c r="ASP30" s="107"/>
      <c r="ASQ30" s="107"/>
      <c r="ASR30" s="107"/>
      <c r="ASS30" s="107"/>
      <c r="AST30" s="107"/>
      <c r="ASU30" s="107"/>
      <c r="ASV30" s="107"/>
      <c r="ASW30" s="107"/>
      <c r="ASX30" s="107"/>
      <c r="ASY30" s="107"/>
      <c r="ASZ30" s="107"/>
      <c r="ATA30" s="107"/>
      <c r="ATB30" s="107" t="s">
        <v>29</v>
      </c>
      <c r="ATC30" s="107"/>
      <c r="ATD30" s="107"/>
      <c r="ATE30" s="107"/>
      <c r="ATF30" s="107"/>
      <c r="ATG30" s="107"/>
      <c r="ATH30" s="107"/>
      <c r="ATI30" s="107"/>
      <c r="ATJ30" s="107"/>
      <c r="ATK30" s="107"/>
      <c r="ATL30" s="107"/>
      <c r="ATM30" s="107" t="s">
        <v>30</v>
      </c>
      <c r="ATN30" s="107"/>
      <c r="ATO30" s="107"/>
      <c r="ATP30" s="107"/>
      <c r="ATQ30" s="107"/>
      <c r="ATR30" s="107"/>
      <c r="ATS30" s="107"/>
      <c r="ATT30" s="107"/>
      <c r="ATU30" s="107"/>
      <c r="ATV30" s="107"/>
      <c r="ATW30" s="107"/>
      <c r="ATX30" s="107"/>
      <c r="ATY30" s="107"/>
      <c r="ATZ30" s="107"/>
      <c r="AUA30" s="107"/>
      <c r="AUB30" s="107" t="s">
        <v>29</v>
      </c>
      <c r="AUC30" s="107"/>
      <c r="AUD30" s="107"/>
      <c r="AUE30" s="107"/>
      <c r="AUF30" s="107"/>
      <c r="AUG30" s="107"/>
      <c r="AUH30" s="107"/>
      <c r="AUI30" s="107"/>
      <c r="AUJ30" s="107"/>
      <c r="AUK30" s="107"/>
      <c r="AUL30" s="107"/>
      <c r="AUM30" s="107" t="s">
        <v>30</v>
      </c>
      <c r="AUN30" s="107"/>
      <c r="AUO30" s="107"/>
      <c r="AUP30" s="107"/>
      <c r="AUQ30" s="107"/>
      <c r="AUR30" s="107"/>
      <c r="AUS30" s="107"/>
      <c r="AUT30" s="107"/>
      <c r="AUU30" s="107"/>
      <c r="AUV30" s="107"/>
      <c r="AUW30" s="107"/>
      <c r="AUX30" s="107"/>
      <c r="AUY30" s="107"/>
      <c r="AUZ30" s="107"/>
      <c r="AVA30" s="107"/>
      <c r="AVB30" s="107" t="s">
        <v>29</v>
      </c>
      <c r="AVC30" s="107"/>
      <c r="AVD30" s="107"/>
      <c r="AVE30" s="107"/>
      <c r="AVF30" s="107"/>
      <c r="AVG30" s="107"/>
      <c r="AVH30" s="107"/>
      <c r="AVI30" s="107"/>
      <c r="AVJ30" s="107"/>
      <c r="AVK30" s="107"/>
      <c r="AVL30" s="107"/>
      <c r="AVM30" s="107" t="s">
        <v>30</v>
      </c>
      <c r="AVN30" s="107"/>
      <c r="AVO30" s="107"/>
      <c r="AVP30" s="107"/>
      <c r="AVQ30" s="107"/>
      <c r="AVR30" s="107"/>
      <c r="AVS30" s="107"/>
      <c r="AVT30" s="107"/>
      <c r="AVU30" s="107"/>
      <c r="AVV30" s="107"/>
      <c r="AVW30" s="107"/>
      <c r="AVX30" s="107"/>
      <c r="AVY30" s="107"/>
      <c r="AVZ30" s="107"/>
      <c r="AWA30" s="107"/>
      <c r="AWB30" s="107" t="s">
        <v>29</v>
      </c>
      <c r="AWC30" s="107"/>
      <c r="AWD30" s="107"/>
      <c r="AWE30" s="107"/>
      <c r="AWF30" s="107"/>
      <c r="AWG30" s="107"/>
      <c r="AWH30" s="107"/>
      <c r="AWI30" s="107"/>
      <c r="AWJ30" s="107"/>
      <c r="AWK30" s="107"/>
      <c r="AWL30" s="107"/>
      <c r="AWM30" s="107" t="s">
        <v>30</v>
      </c>
      <c r="AWN30" s="107"/>
      <c r="AWO30" s="107"/>
      <c r="AWP30" s="107"/>
      <c r="AWQ30" s="107"/>
      <c r="AWR30" s="107"/>
      <c r="AWS30" s="107"/>
      <c r="AWT30" s="107"/>
      <c r="AWU30" s="107"/>
      <c r="AWV30" s="107"/>
      <c r="AWW30" s="107"/>
      <c r="AWX30" s="107"/>
      <c r="AWY30" s="107"/>
      <c r="AWZ30" s="107"/>
      <c r="AXA30" s="107"/>
      <c r="AXB30" s="107" t="s">
        <v>29</v>
      </c>
      <c r="AXC30" s="107"/>
      <c r="AXD30" s="107"/>
      <c r="AXE30" s="107"/>
      <c r="AXF30" s="107"/>
      <c r="AXG30" s="107"/>
      <c r="AXH30" s="107"/>
      <c r="AXI30" s="107"/>
      <c r="AXJ30" s="107"/>
      <c r="AXK30" s="107"/>
      <c r="AXL30" s="107"/>
      <c r="AXM30" s="107" t="s">
        <v>30</v>
      </c>
      <c r="AXN30" s="107"/>
      <c r="AXO30" s="107"/>
      <c r="AXP30" s="107"/>
      <c r="AXQ30" s="107"/>
      <c r="AXR30" s="107"/>
      <c r="AXS30" s="107"/>
      <c r="AXT30" s="107"/>
      <c r="AXU30" s="107"/>
      <c r="AXV30" s="107"/>
      <c r="AXW30" s="107"/>
      <c r="AXX30" s="107"/>
      <c r="AXY30" s="107"/>
      <c r="AXZ30" s="107"/>
      <c r="AYA30" s="107"/>
      <c r="AYB30" s="107" t="s">
        <v>29</v>
      </c>
      <c r="AYC30" s="107"/>
      <c r="AYD30" s="107"/>
      <c r="AYE30" s="107"/>
      <c r="AYF30" s="107"/>
      <c r="AYG30" s="107"/>
      <c r="AYH30" s="107"/>
      <c r="AYI30" s="107"/>
      <c r="AYJ30" s="107"/>
      <c r="AYK30" s="107"/>
      <c r="AYL30" s="107"/>
      <c r="AYM30" s="107" t="s">
        <v>30</v>
      </c>
      <c r="AYN30" s="107"/>
      <c r="AYO30" s="107"/>
      <c r="AYP30" s="107"/>
      <c r="AYQ30" s="107"/>
      <c r="AYR30" s="107"/>
      <c r="AYS30" s="107"/>
      <c r="AYT30" s="107"/>
      <c r="AYU30" s="107"/>
      <c r="AYV30" s="107"/>
      <c r="AYW30" s="107"/>
      <c r="AYX30" s="107"/>
      <c r="AYY30" s="107"/>
      <c r="AYZ30" s="107"/>
      <c r="AZA30" s="107"/>
      <c r="AZB30" s="107" t="s">
        <v>29</v>
      </c>
      <c r="AZC30" s="107"/>
      <c r="AZD30" s="107"/>
      <c r="AZE30" s="107"/>
      <c r="AZF30" s="107"/>
      <c r="AZG30" s="107"/>
      <c r="AZH30" s="107"/>
      <c r="AZI30" s="107"/>
      <c r="AZJ30" s="107"/>
      <c r="AZK30" s="107"/>
      <c r="AZL30" s="107"/>
      <c r="AZM30" s="107" t="s">
        <v>30</v>
      </c>
      <c r="AZN30" s="107"/>
      <c r="AZO30" s="107"/>
      <c r="AZP30" s="107"/>
      <c r="AZQ30" s="107"/>
      <c r="AZR30" s="107"/>
      <c r="AZS30" s="107"/>
      <c r="AZT30" s="107"/>
      <c r="AZU30" s="107"/>
      <c r="AZV30" s="107"/>
      <c r="AZW30" s="107"/>
      <c r="AZX30" s="107"/>
      <c r="AZY30" s="107"/>
      <c r="AZZ30" s="107"/>
      <c r="BAA30" s="107"/>
      <c r="BAB30" s="107" t="s">
        <v>29</v>
      </c>
      <c r="BAC30" s="107"/>
      <c r="BAD30" s="107"/>
      <c r="BAE30" s="107"/>
      <c r="BAF30" s="107"/>
      <c r="BAG30" s="107"/>
      <c r="BAH30" s="107"/>
      <c r="BAI30" s="107"/>
      <c r="BAJ30" s="107"/>
      <c r="BAK30" s="107"/>
      <c r="BAL30" s="107"/>
      <c r="BAM30" s="107" t="s">
        <v>30</v>
      </c>
      <c r="BAN30" s="107"/>
      <c r="BAO30" s="107"/>
      <c r="BAP30" s="107"/>
      <c r="BAQ30" s="107"/>
      <c r="BAR30" s="107"/>
      <c r="BAS30" s="107"/>
      <c r="BAT30" s="107"/>
      <c r="BAU30" s="107"/>
      <c r="BAV30" s="107"/>
      <c r="BAW30" s="107"/>
      <c r="BAX30" s="107"/>
      <c r="BAY30" s="107"/>
      <c r="BAZ30" s="107"/>
      <c r="BBA30" s="107"/>
      <c r="BBB30" s="107" t="s">
        <v>29</v>
      </c>
      <c r="BBC30" s="107"/>
      <c r="BBD30" s="107"/>
      <c r="BBE30" s="107"/>
      <c r="BBF30" s="107"/>
      <c r="BBG30" s="107"/>
      <c r="BBH30" s="107"/>
      <c r="BBI30" s="107"/>
      <c r="BBJ30" s="107"/>
      <c r="BBK30" s="107"/>
      <c r="BBL30" s="107"/>
      <c r="BBM30" s="107" t="s">
        <v>30</v>
      </c>
      <c r="BBN30" s="107"/>
      <c r="BBO30" s="107"/>
      <c r="BBP30" s="107"/>
      <c r="BBQ30" s="107"/>
      <c r="BBR30" s="107"/>
      <c r="BBS30" s="107"/>
      <c r="BBT30" s="107"/>
      <c r="BBU30" s="107"/>
      <c r="BBV30" s="107"/>
      <c r="BBW30" s="107"/>
      <c r="BBX30" s="107"/>
      <c r="BBY30" s="107"/>
      <c r="BBZ30" s="107"/>
      <c r="BCA30" s="107"/>
      <c r="BCB30" s="107" t="s">
        <v>29</v>
      </c>
      <c r="BCC30" s="107"/>
      <c r="BCD30" s="107"/>
      <c r="BCE30" s="107"/>
      <c r="BCF30" s="107"/>
      <c r="BCG30" s="107"/>
      <c r="BCH30" s="107"/>
      <c r="BCI30" s="107"/>
      <c r="BCJ30" s="107"/>
      <c r="BCK30" s="107"/>
      <c r="BCL30" s="107"/>
      <c r="BCM30" s="107" t="s">
        <v>30</v>
      </c>
      <c r="BCN30" s="107"/>
      <c r="BCO30" s="107"/>
      <c r="BCP30" s="107"/>
      <c r="BCQ30" s="107"/>
      <c r="BCR30" s="107"/>
      <c r="BCS30" s="107"/>
      <c r="BCT30" s="107"/>
      <c r="BCU30" s="107"/>
      <c r="BCV30" s="107"/>
      <c r="BCW30" s="107"/>
      <c r="BCX30" s="107"/>
      <c r="BCY30" s="107"/>
      <c r="BCZ30" s="107"/>
      <c r="BDA30" s="107"/>
      <c r="BDB30" s="107" t="s">
        <v>29</v>
      </c>
      <c r="BDC30" s="107"/>
      <c r="BDD30" s="107"/>
      <c r="BDE30" s="107"/>
      <c r="BDF30" s="107"/>
      <c r="BDG30" s="107"/>
      <c r="BDH30" s="107"/>
      <c r="BDI30" s="107"/>
      <c r="BDJ30" s="107"/>
      <c r="BDK30" s="107"/>
      <c r="BDL30" s="107"/>
      <c r="BDM30" s="107" t="s">
        <v>30</v>
      </c>
      <c r="BDN30" s="107"/>
      <c r="BDO30" s="107"/>
      <c r="BDP30" s="107"/>
      <c r="BDQ30" s="107"/>
      <c r="BDR30" s="107"/>
      <c r="BDS30" s="107"/>
      <c r="BDT30" s="107"/>
      <c r="BDU30" s="107"/>
      <c r="BDV30" s="107"/>
      <c r="BDW30" s="107"/>
      <c r="BDX30" s="107"/>
      <c r="BDY30" s="107"/>
      <c r="BDZ30" s="107"/>
      <c r="BEA30" s="107"/>
      <c r="BEB30" s="107" t="s">
        <v>29</v>
      </c>
      <c r="BEC30" s="107"/>
      <c r="BED30" s="107"/>
      <c r="BEE30" s="107"/>
      <c r="BEF30" s="107"/>
      <c r="BEG30" s="107"/>
      <c r="BEH30" s="107"/>
      <c r="BEI30" s="107"/>
      <c r="BEJ30" s="107"/>
      <c r="BEK30" s="107"/>
      <c r="BEL30" s="107"/>
      <c r="BEM30" s="107" t="s">
        <v>30</v>
      </c>
      <c r="BEN30" s="107"/>
      <c r="BEO30" s="107"/>
      <c r="BEP30" s="107"/>
      <c r="BEQ30" s="107"/>
      <c r="BER30" s="107"/>
      <c r="BES30" s="107"/>
      <c r="BET30" s="107"/>
      <c r="BEU30" s="107"/>
      <c r="BEV30" s="107"/>
      <c r="BEW30" s="107"/>
      <c r="BEX30" s="107"/>
      <c r="BEY30" s="107"/>
      <c r="BEZ30" s="107"/>
      <c r="BFA30" s="107"/>
      <c r="BFB30" s="107" t="s">
        <v>29</v>
      </c>
      <c r="BFC30" s="107"/>
      <c r="BFD30" s="107"/>
      <c r="BFE30" s="107"/>
      <c r="BFF30" s="107"/>
      <c r="BFG30" s="107"/>
      <c r="BFH30" s="107"/>
      <c r="BFI30" s="107"/>
      <c r="BFJ30" s="107"/>
      <c r="BFK30" s="107"/>
      <c r="BFL30" s="107"/>
      <c r="BFM30" s="107" t="s">
        <v>30</v>
      </c>
      <c r="BFN30" s="107"/>
      <c r="BFO30" s="107"/>
      <c r="BFP30" s="107"/>
      <c r="BFQ30" s="107"/>
      <c r="BFR30" s="107"/>
      <c r="BFS30" s="107"/>
      <c r="BFT30" s="107"/>
      <c r="BFU30" s="107"/>
      <c r="BFV30" s="107"/>
      <c r="BFW30" s="107"/>
      <c r="BFX30" s="107"/>
      <c r="BFY30" s="107"/>
      <c r="BFZ30" s="107"/>
      <c r="BGA30" s="107"/>
      <c r="BGB30" s="107" t="s">
        <v>29</v>
      </c>
      <c r="BGC30" s="107"/>
      <c r="BGD30" s="107"/>
      <c r="BGE30" s="107"/>
      <c r="BGF30" s="107"/>
      <c r="BGG30" s="107"/>
      <c r="BGH30" s="107"/>
      <c r="BGI30" s="107"/>
      <c r="BGJ30" s="107"/>
      <c r="BGK30" s="107"/>
      <c r="BGL30" s="107"/>
      <c r="BGM30" s="107" t="s">
        <v>30</v>
      </c>
      <c r="BGN30" s="107"/>
      <c r="BGO30" s="107"/>
      <c r="BGP30" s="107"/>
      <c r="BGQ30" s="107"/>
      <c r="BGR30" s="107"/>
      <c r="BGS30" s="107"/>
      <c r="BGT30" s="107"/>
      <c r="BGU30" s="107"/>
      <c r="BGV30" s="107"/>
      <c r="BGW30" s="107"/>
      <c r="BGX30" s="107"/>
      <c r="BGY30" s="107"/>
      <c r="BGZ30" s="107"/>
      <c r="BHA30" s="107"/>
      <c r="BHB30" s="107" t="s">
        <v>29</v>
      </c>
      <c r="BHC30" s="107"/>
      <c r="BHD30" s="107"/>
      <c r="BHE30" s="107"/>
      <c r="BHF30" s="107"/>
      <c r="BHG30" s="107"/>
      <c r="BHH30" s="107"/>
      <c r="BHI30" s="107"/>
      <c r="BHJ30" s="107"/>
      <c r="BHK30" s="107"/>
      <c r="BHL30" s="107"/>
      <c r="BHM30" s="107" t="s">
        <v>30</v>
      </c>
      <c r="BHN30" s="107"/>
      <c r="BHO30" s="107"/>
      <c r="BHP30" s="107"/>
      <c r="BHQ30" s="107"/>
      <c r="BHR30" s="107"/>
      <c r="BHS30" s="107"/>
      <c r="BHT30" s="107"/>
      <c r="BHU30" s="107"/>
      <c r="BHV30" s="107"/>
      <c r="BHW30" s="107"/>
      <c r="BHX30" s="107"/>
      <c r="BHY30" s="107"/>
      <c r="BHZ30" s="107"/>
      <c r="BIA30" s="107"/>
      <c r="BIB30" s="107" t="s">
        <v>29</v>
      </c>
      <c r="BIC30" s="107"/>
      <c r="BID30" s="107"/>
      <c r="BIE30" s="107"/>
      <c r="BIF30" s="107"/>
      <c r="BIG30" s="107"/>
      <c r="BIH30" s="107"/>
      <c r="BII30" s="107"/>
      <c r="BIJ30" s="107"/>
      <c r="BIK30" s="107"/>
      <c r="BIL30" s="107"/>
      <c r="BIM30" s="107" t="s">
        <v>30</v>
      </c>
      <c r="BIN30" s="107"/>
      <c r="BIO30" s="107"/>
      <c r="BIP30" s="107"/>
      <c r="BIQ30" s="107"/>
      <c r="BIR30" s="107"/>
      <c r="BIS30" s="107"/>
      <c r="BIT30" s="107"/>
      <c r="BIU30" s="107"/>
      <c r="BIV30" s="107"/>
      <c r="BIW30" s="107"/>
      <c r="BIX30" s="107"/>
      <c r="BIY30" s="107"/>
      <c r="BIZ30" s="107"/>
      <c r="BJA30" s="107"/>
      <c r="BJB30" s="107" t="s">
        <v>29</v>
      </c>
      <c r="BJC30" s="107"/>
      <c r="BJD30" s="107"/>
      <c r="BJE30" s="107"/>
      <c r="BJF30" s="107"/>
      <c r="BJG30" s="107"/>
      <c r="BJH30" s="107"/>
      <c r="BJI30" s="107"/>
      <c r="BJJ30" s="107"/>
      <c r="BJK30" s="107"/>
      <c r="BJL30" s="107"/>
      <c r="BJM30" s="107" t="s">
        <v>30</v>
      </c>
      <c r="BJN30" s="107"/>
      <c r="BJO30" s="107"/>
      <c r="BJP30" s="107"/>
      <c r="BJQ30" s="107"/>
      <c r="BJR30" s="107"/>
      <c r="BJS30" s="107"/>
      <c r="BJT30" s="107"/>
      <c r="BJU30" s="107"/>
      <c r="BJV30" s="107"/>
      <c r="BJW30" s="107"/>
      <c r="BJX30" s="107"/>
      <c r="BJY30" s="107"/>
      <c r="BJZ30" s="107"/>
      <c r="BKA30" s="107"/>
      <c r="BKB30" s="107" t="s">
        <v>29</v>
      </c>
      <c r="BKC30" s="107"/>
      <c r="BKD30" s="107"/>
      <c r="BKE30" s="107"/>
      <c r="BKF30" s="107"/>
      <c r="BKG30" s="107"/>
      <c r="BKH30" s="107"/>
      <c r="BKI30" s="107"/>
      <c r="BKJ30" s="107"/>
      <c r="BKK30" s="107"/>
      <c r="BKL30" s="107"/>
      <c r="BKM30" s="107" t="s">
        <v>30</v>
      </c>
      <c r="BKN30" s="107"/>
      <c r="BKO30" s="107"/>
      <c r="BKP30" s="107"/>
      <c r="BKQ30" s="107"/>
      <c r="BKR30" s="107"/>
      <c r="BKS30" s="107"/>
      <c r="BKT30" s="107"/>
      <c r="BKU30" s="107"/>
      <c r="BKV30" s="107"/>
      <c r="BKW30" s="107"/>
      <c r="BKX30" s="107"/>
      <c r="BKY30" s="107"/>
      <c r="BKZ30" s="107"/>
      <c r="BLA30" s="107"/>
      <c r="BLB30" s="107" t="s">
        <v>29</v>
      </c>
      <c r="BLC30" s="107"/>
      <c r="BLD30" s="107"/>
      <c r="BLE30" s="107"/>
      <c r="BLF30" s="107"/>
      <c r="BLG30" s="107"/>
      <c r="BLH30" s="107"/>
      <c r="BLI30" s="107"/>
      <c r="BLJ30" s="107"/>
      <c r="BLK30" s="107"/>
      <c r="BLL30" s="107"/>
      <c r="BLM30" s="107" t="s">
        <v>30</v>
      </c>
      <c r="BLN30" s="107"/>
      <c r="BLO30" s="107"/>
      <c r="BLP30" s="107"/>
      <c r="BLQ30" s="107"/>
      <c r="BLR30" s="107"/>
      <c r="BLS30" s="107"/>
      <c r="BLT30" s="107"/>
      <c r="BLU30" s="107"/>
      <c r="BLV30" s="107"/>
      <c r="BLW30" s="107"/>
      <c r="BLX30" s="107"/>
      <c r="BLY30" s="107"/>
      <c r="BLZ30" s="107"/>
      <c r="BMA30" s="107"/>
      <c r="BMB30" s="107" t="s">
        <v>29</v>
      </c>
      <c r="BMC30" s="107"/>
      <c r="BMD30" s="107"/>
      <c r="BME30" s="107"/>
      <c r="BMF30" s="107"/>
      <c r="BMG30" s="107"/>
      <c r="BMH30" s="107"/>
      <c r="BMI30" s="107"/>
      <c r="BMJ30" s="107"/>
      <c r="BMK30" s="107"/>
      <c r="BML30" s="107"/>
      <c r="BMM30" s="107" t="s">
        <v>30</v>
      </c>
      <c r="BMN30" s="107"/>
      <c r="BMO30" s="107"/>
      <c r="BMP30" s="107"/>
      <c r="BMQ30" s="107"/>
      <c r="BMR30" s="107"/>
      <c r="BMS30" s="107"/>
      <c r="BMT30" s="107"/>
      <c r="BMU30" s="107"/>
      <c r="BMV30" s="107"/>
      <c r="BMW30" s="107"/>
      <c r="BMX30" s="107"/>
      <c r="BMY30" s="107"/>
      <c r="BMZ30" s="107"/>
      <c r="BNA30" s="107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</row>
    <row r="31" spans="1:1769" s="22" customFormat="1" ht="12" thickBot="1">
      <c r="A31" s="102">
        <v>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8">
        <v>2</v>
      </c>
      <c r="AT31" s="108"/>
      <c r="AU31" s="108"/>
      <c r="AV31" s="108"/>
      <c r="AW31" s="108"/>
      <c r="AX31" s="108"/>
      <c r="AY31" s="108"/>
      <c r="AZ31" s="108"/>
      <c r="BA31" s="108"/>
      <c r="BB31" s="108">
        <v>3</v>
      </c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>
        <v>4</v>
      </c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>
        <v>5</v>
      </c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>
        <v>6</v>
      </c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>
        <v>3</v>
      </c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>
        <v>4</v>
      </c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5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>
        <v>6</v>
      </c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>
        <v>3</v>
      </c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>
        <v>4</v>
      </c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>
        <v>5</v>
      </c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>
        <v>6</v>
      </c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>
        <v>3</v>
      </c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>
        <v>4</v>
      </c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>
        <v>5</v>
      </c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>
        <v>6</v>
      </c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>
        <v>3</v>
      </c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>
        <v>4</v>
      </c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>
        <v>5</v>
      </c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>
        <v>6</v>
      </c>
      <c r="KN31" s="108"/>
      <c r="KO31" s="108"/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>
        <v>3</v>
      </c>
      <c r="LC31" s="108"/>
      <c r="LD31" s="108"/>
      <c r="LE31" s="108"/>
      <c r="LF31" s="108"/>
      <c r="LG31" s="108"/>
      <c r="LH31" s="108"/>
      <c r="LI31" s="108"/>
      <c r="LJ31" s="108"/>
      <c r="LK31" s="108"/>
      <c r="LL31" s="108"/>
      <c r="LM31" s="108">
        <v>4</v>
      </c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8"/>
      <c r="MA31" s="108"/>
      <c r="MB31" s="108">
        <v>5</v>
      </c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>
        <v>6</v>
      </c>
      <c r="MN31" s="108"/>
      <c r="MO31" s="108"/>
      <c r="MP31" s="108"/>
      <c r="MQ31" s="108"/>
      <c r="MR31" s="108"/>
      <c r="MS31" s="108"/>
      <c r="MT31" s="108"/>
      <c r="MU31" s="108"/>
      <c r="MV31" s="108"/>
      <c r="MW31" s="108"/>
      <c r="MX31" s="108"/>
      <c r="MY31" s="108"/>
      <c r="MZ31" s="108"/>
      <c r="NA31" s="108"/>
      <c r="NB31" s="108">
        <v>3</v>
      </c>
      <c r="NC31" s="108"/>
      <c r="ND31" s="108"/>
      <c r="NE31" s="108"/>
      <c r="NF31" s="108"/>
      <c r="NG31" s="108"/>
      <c r="NH31" s="108"/>
      <c r="NI31" s="108"/>
      <c r="NJ31" s="108"/>
      <c r="NK31" s="108"/>
      <c r="NL31" s="108"/>
      <c r="NM31" s="108">
        <v>4</v>
      </c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8"/>
      <c r="NY31" s="108"/>
      <c r="NZ31" s="108"/>
      <c r="OA31" s="108"/>
      <c r="OB31" s="108">
        <v>5</v>
      </c>
      <c r="OC31" s="108"/>
      <c r="OD31" s="108"/>
      <c r="OE31" s="108"/>
      <c r="OF31" s="108"/>
      <c r="OG31" s="108"/>
      <c r="OH31" s="108"/>
      <c r="OI31" s="108"/>
      <c r="OJ31" s="108"/>
      <c r="OK31" s="108"/>
      <c r="OL31" s="108"/>
      <c r="OM31" s="108">
        <v>6</v>
      </c>
      <c r="ON31" s="108"/>
      <c r="OO31" s="108"/>
      <c r="OP31" s="108"/>
      <c r="OQ31" s="108"/>
      <c r="OR31" s="108"/>
      <c r="OS31" s="108"/>
      <c r="OT31" s="108"/>
      <c r="OU31" s="108"/>
      <c r="OV31" s="108"/>
      <c r="OW31" s="108"/>
      <c r="OX31" s="108"/>
      <c r="OY31" s="108"/>
      <c r="OZ31" s="108"/>
      <c r="PA31" s="108"/>
      <c r="PB31" s="108">
        <v>3</v>
      </c>
      <c r="PC31" s="108"/>
      <c r="PD31" s="108"/>
      <c r="PE31" s="108"/>
      <c r="PF31" s="108"/>
      <c r="PG31" s="108"/>
      <c r="PH31" s="108"/>
      <c r="PI31" s="108"/>
      <c r="PJ31" s="108"/>
      <c r="PK31" s="108"/>
      <c r="PL31" s="108"/>
      <c r="PM31" s="108">
        <v>4</v>
      </c>
      <c r="PN31" s="108"/>
      <c r="PO31" s="108"/>
      <c r="PP31" s="108"/>
      <c r="PQ31" s="108"/>
      <c r="PR31" s="108"/>
      <c r="PS31" s="108"/>
      <c r="PT31" s="108"/>
      <c r="PU31" s="108"/>
      <c r="PV31" s="108"/>
      <c r="PW31" s="108"/>
      <c r="PX31" s="108"/>
      <c r="PY31" s="108"/>
      <c r="PZ31" s="108"/>
      <c r="QA31" s="108"/>
      <c r="QB31" s="108">
        <v>5</v>
      </c>
      <c r="QC31" s="108"/>
      <c r="QD31" s="108"/>
      <c r="QE31" s="108"/>
      <c r="QF31" s="108"/>
      <c r="QG31" s="108"/>
      <c r="QH31" s="108"/>
      <c r="QI31" s="108"/>
      <c r="QJ31" s="108"/>
      <c r="QK31" s="108"/>
      <c r="QL31" s="108"/>
      <c r="QM31" s="108">
        <v>6</v>
      </c>
      <c r="QN31" s="108"/>
      <c r="QO31" s="108"/>
      <c r="QP31" s="108"/>
      <c r="QQ31" s="108"/>
      <c r="QR31" s="108"/>
      <c r="QS31" s="108"/>
      <c r="QT31" s="108"/>
      <c r="QU31" s="108"/>
      <c r="QV31" s="108"/>
      <c r="QW31" s="108"/>
      <c r="QX31" s="108"/>
      <c r="QY31" s="108"/>
      <c r="QZ31" s="108"/>
      <c r="RA31" s="108"/>
      <c r="RB31" s="108">
        <v>3</v>
      </c>
      <c r="RC31" s="108"/>
      <c r="RD31" s="108"/>
      <c r="RE31" s="108"/>
      <c r="RF31" s="108"/>
      <c r="RG31" s="108"/>
      <c r="RH31" s="108"/>
      <c r="RI31" s="108"/>
      <c r="RJ31" s="108"/>
      <c r="RK31" s="108"/>
      <c r="RL31" s="108"/>
      <c r="RM31" s="108">
        <v>4</v>
      </c>
      <c r="RN31" s="108"/>
      <c r="RO31" s="108"/>
      <c r="RP31" s="108"/>
      <c r="RQ31" s="108"/>
      <c r="RR31" s="108"/>
      <c r="RS31" s="108"/>
      <c r="RT31" s="108"/>
      <c r="RU31" s="108"/>
      <c r="RV31" s="108"/>
      <c r="RW31" s="108"/>
      <c r="RX31" s="108"/>
      <c r="RY31" s="108"/>
      <c r="RZ31" s="108"/>
      <c r="SA31" s="108"/>
      <c r="SB31" s="108">
        <v>5</v>
      </c>
      <c r="SC31" s="108"/>
      <c r="SD31" s="108"/>
      <c r="SE31" s="108"/>
      <c r="SF31" s="108"/>
      <c r="SG31" s="108"/>
      <c r="SH31" s="108"/>
      <c r="SI31" s="108"/>
      <c r="SJ31" s="108"/>
      <c r="SK31" s="108"/>
      <c r="SL31" s="108"/>
      <c r="SM31" s="108">
        <v>6</v>
      </c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08"/>
      <c r="TB31" s="108">
        <v>3</v>
      </c>
      <c r="TC31" s="108"/>
      <c r="TD31" s="108"/>
      <c r="TE31" s="108"/>
      <c r="TF31" s="108"/>
      <c r="TG31" s="108"/>
      <c r="TH31" s="108"/>
      <c r="TI31" s="108"/>
      <c r="TJ31" s="108"/>
      <c r="TK31" s="108"/>
      <c r="TL31" s="108"/>
      <c r="TM31" s="108">
        <v>4</v>
      </c>
      <c r="TN31" s="108"/>
      <c r="TO31" s="108"/>
      <c r="TP31" s="108"/>
      <c r="TQ31" s="108"/>
      <c r="TR31" s="108"/>
      <c r="TS31" s="108"/>
      <c r="TT31" s="108"/>
      <c r="TU31" s="108"/>
      <c r="TV31" s="108"/>
      <c r="TW31" s="108"/>
      <c r="TX31" s="108"/>
      <c r="TY31" s="108"/>
      <c r="TZ31" s="108"/>
      <c r="UA31" s="108"/>
      <c r="UB31" s="108">
        <v>5</v>
      </c>
      <c r="UC31" s="108"/>
      <c r="UD31" s="108"/>
      <c r="UE31" s="108"/>
      <c r="UF31" s="108"/>
      <c r="UG31" s="108"/>
      <c r="UH31" s="108"/>
      <c r="UI31" s="108"/>
      <c r="UJ31" s="108"/>
      <c r="UK31" s="108"/>
      <c r="UL31" s="108"/>
      <c r="UM31" s="108">
        <v>6</v>
      </c>
      <c r="UN31" s="108"/>
      <c r="UO31" s="108"/>
      <c r="UP31" s="108"/>
      <c r="UQ31" s="108"/>
      <c r="UR31" s="108"/>
      <c r="US31" s="108"/>
      <c r="UT31" s="108"/>
      <c r="UU31" s="108"/>
      <c r="UV31" s="108"/>
      <c r="UW31" s="108"/>
      <c r="UX31" s="108"/>
      <c r="UY31" s="108"/>
      <c r="UZ31" s="108"/>
      <c r="VA31" s="108"/>
      <c r="VB31" s="108">
        <v>3</v>
      </c>
      <c r="VC31" s="108"/>
      <c r="VD31" s="108"/>
      <c r="VE31" s="108"/>
      <c r="VF31" s="108"/>
      <c r="VG31" s="108"/>
      <c r="VH31" s="108"/>
      <c r="VI31" s="108"/>
      <c r="VJ31" s="108"/>
      <c r="VK31" s="108"/>
      <c r="VL31" s="108"/>
      <c r="VM31" s="108">
        <v>4</v>
      </c>
      <c r="VN31" s="108"/>
      <c r="VO31" s="108"/>
      <c r="VP31" s="108"/>
      <c r="VQ31" s="108"/>
      <c r="VR31" s="108"/>
      <c r="VS31" s="108"/>
      <c r="VT31" s="108"/>
      <c r="VU31" s="108"/>
      <c r="VV31" s="108"/>
      <c r="VW31" s="108"/>
      <c r="VX31" s="108"/>
      <c r="VY31" s="108"/>
      <c r="VZ31" s="108"/>
      <c r="WA31" s="108"/>
      <c r="WB31" s="108">
        <v>5</v>
      </c>
      <c r="WC31" s="108"/>
      <c r="WD31" s="108"/>
      <c r="WE31" s="108"/>
      <c r="WF31" s="108"/>
      <c r="WG31" s="108"/>
      <c r="WH31" s="108"/>
      <c r="WI31" s="108"/>
      <c r="WJ31" s="108"/>
      <c r="WK31" s="108"/>
      <c r="WL31" s="108"/>
      <c r="WM31" s="108">
        <v>6</v>
      </c>
      <c r="WN31" s="108"/>
      <c r="WO31" s="108"/>
      <c r="WP31" s="108"/>
      <c r="WQ31" s="108"/>
      <c r="WR31" s="108"/>
      <c r="WS31" s="108"/>
      <c r="WT31" s="108"/>
      <c r="WU31" s="108"/>
      <c r="WV31" s="108"/>
      <c r="WW31" s="108"/>
      <c r="WX31" s="108"/>
      <c r="WY31" s="108"/>
      <c r="WZ31" s="108"/>
      <c r="XA31" s="108"/>
      <c r="XB31" s="108">
        <v>3</v>
      </c>
      <c r="XC31" s="108"/>
      <c r="XD31" s="108"/>
      <c r="XE31" s="108"/>
      <c r="XF31" s="108"/>
      <c r="XG31" s="108"/>
      <c r="XH31" s="108"/>
      <c r="XI31" s="108"/>
      <c r="XJ31" s="108"/>
      <c r="XK31" s="108"/>
      <c r="XL31" s="108"/>
      <c r="XM31" s="108">
        <v>4</v>
      </c>
      <c r="XN31" s="108"/>
      <c r="XO31" s="108"/>
      <c r="XP31" s="108"/>
      <c r="XQ31" s="108"/>
      <c r="XR31" s="108"/>
      <c r="XS31" s="108"/>
      <c r="XT31" s="108"/>
      <c r="XU31" s="108"/>
      <c r="XV31" s="108"/>
      <c r="XW31" s="108"/>
      <c r="XX31" s="108"/>
      <c r="XY31" s="108"/>
      <c r="XZ31" s="108"/>
      <c r="YA31" s="108"/>
      <c r="YB31" s="108">
        <v>5</v>
      </c>
      <c r="YC31" s="108"/>
      <c r="YD31" s="108"/>
      <c r="YE31" s="108"/>
      <c r="YF31" s="108"/>
      <c r="YG31" s="108"/>
      <c r="YH31" s="108"/>
      <c r="YI31" s="108"/>
      <c r="YJ31" s="108"/>
      <c r="YK31" s="108"/>
      <c r="YL31" s="108"/>
      <c r="YM31" s="108">
        <v>6</v>
      </c>
      <c r="YN31" s="108"/>
      <c r="YO31" s="108"/>
      <c r="YP31" s="108"/>
      <c r="YQ31" s="108"/>
      <c r="YR31" s="108"/>
      <c r="YS31" s="108"/>
      <c r="YT31" s="108"/>
      <c r="YU31" s="108"/>
      <c r="YV31" s="108"/>
      <c r="YW31" s="108"/>
      <c r="YX31" s="108"/>
      <c r="YY31" s="108"/>
      <c r="YZ31" s="108"/>
      <c r="ZA31" s="108"/>
      <c r="ZB31" s="108">
        <v>3</v>
      </c>
      <c r="ZC31" s="108"/>
      <c r="ZD31" s="108"/>
      <c r="ZE31" s="108"/>
      <c r="ZF31" s="108"/>
      <c r="ZG31" s="108"/>
      <c r="ZH31" s="108"/>
      <c r="ZI31" s="108"/>
      <c r="ZJ31" s="108"/>
      <c r="ZK31" s="108"/>
      <c r="ZL31" s="108"/>
      <c r="ZM31" s="108">
        <v>4</v>
      </c>
      <c r="ZN31" s="108"/>
      <c r="ZO31" s="108"/>
      <c r="ZP31" s="108"/>
      <c r="ZQ31" s="108"/>
      <c r="ZR31" s="108"/>
      <c r="ZS31" s="108"/>
      <c r="ZT31" s="108"/>
      <c r="ZU31" s="108"/>
      <c r="ZV31" s="108"/>
      <c r="ZW31" s="108"/>
      <c r="ZX31" s="108"/>
      <c r="ZY31" s="108"/>
      <c r="ZZ31" s="108"/>
      <c r="AAA31" s="108"/>
      <c r="AAB31" s="108">
        <v>5</v>
      </c>
      <c r="AAC31" s="108"/>
      <c r="AAD31" s="108"/>
      <c r="AAE31" s="108"/>
      <c r="AAF31" s="108"/>
      <c r="AAG31" s="108"/>
      <c r="AAH31" s="108"/>
      <c r="AAI31" s="108"/>
      <c r="AAJ31" s="108"/>
      <c r="AAK31" s="108"/>
      <c r="AAL31" s="108"/>
      <c r="AAM31" s="108">
        <v>6</v>
      </c>
      <c r="AAN31" s="108"/>
      <c r="AAO31" s="108"/>
      <c r="AAP31" s="108"/>
      <c r="AAQ31" s="108"/>
      <c r="AAR31" s="108"/>
      <c r="AAS31" s="108"/>
      <c r="AAT31" s="108"/>
      <c r="AAU31" s="108"/>
      <c r="AAV31" s="108"/>
      <c r="AAW31" s="108"/>
      <c r="AAX31" s="108"/>
      <c r="AAY31" s="108"/>
      <c r="AAZ31" s="108"/>
      <c r="ABA31" s="108"/>
      <c r="ABB31" s="108">
        <v>3</v>
      </c>
      <c r="ABC31" s="108"/>
      <c r="ABD31" s="108"/>
      <c r="ABE31" s="108"/>
      <c r="ABF31" s="108"/>
      <c r="ABG31" s="108"/>
      <c r="ABH31" s="108"/>
      <c r="ABI31" s="108"/>
      <c r="ABJ31" s="108"/>
      <c r="ABK31" s="108"/>
      <c r="ABL31" s="108"/>
      <c r="ABM31" s="108">
        <v>4</v>
      </c>
      <c r="ABN31" s="108"/>
      <c r="ABO31" s="108"/>
      <c r="ABP31" s="108"/>
      <c r="ABQ31" s="108"/>
      <c r="ABR31" s="108"/>
      <c r="ABS31" s="108"/>
      <c r="ABT31" s="108"/>
      <c r="ABU31" s="108"/>
      <c r="ABV31" s="108"/>
      <c r="ABW31" s="108"/>
      <c r="ABX31" s="108"/>
      <c r="ABY31" s="108"/>
      <c r="ABZ31" s="108"/>
      <c r="ACA31" s="108"/>
      <c r="ACB31" s="108">
        <v>5</v>
      </c>
      <c r="ACC31" s="108"/>
      <c r="ACD31" s="108"/>
      <c r="ACE31" s="108"/>
      <c r="ACF31" s="108"/>
      <c r="ACG31" s="108"/>
      <c r="ACH31" s="108"/>
      <c r="ACI31" s="108"/>
      <c r="ACJ31" s="108"/>
      <c r="ACK31" s="108"/>
      <c r="ACL31" s="108"/>
      <c r="ACM31" s="108">
        <v>6</v>
      </c>
      <c r="ACN31" s="108"/>
      <c r="ACO31" s="108"/>
      <c r="ACP31" s="108"/>
      <c r="ACQ31" s="108"/>
      <c r="ACR31" s="108"/>
      <c r="ACS31" s="108"/>
      <c r="ACT31" s="108"/>
      <c r="ACU31" s="108"/>
      <c r="ACV31" s="108"/>
      <c r="ACW31" s="108"/>
      <c r="ACX31" s="108"/>
      <c r="ACY31" s="108"/>
      <c r="ACZ31" s="108"/>
      <c r="ADA31" s="108"/>
      <c r="ADB31" s="108">
        <v>3</v>
      </c>
      <c r="ADC31" s="108"/>
      <c r="ADD31" s="108"/>
      <c r="ADE31" s="108"/>
      <c r="ADF31" s="108"/>
      <c r="ADG31" s="108"/>
      <c r="ADH31" s="108"/>
      <c r="ADI31" s="108"/>
      <c r="ADJ31" s="108"/>
      <c r="ADK31" s="108"/>
      <c r="ADL31" s="108"/>
      <c r="ADM31" s="108">
        <v>4</v>
      </c>
      <c r="ADN31" s="108"/>
      <c r="ADO31" s="108"/>
      <c r="ADP31" s="108"/>
      <c r="ADQ31" s="108"/>
      <c r="ADR31" s="108"/>
      <c r="ADS31" s="108"/>
      <c r="ADT31" s="108"/>
      <c r="ADU31" s="108"/>
      <c r="ADV31" s="108"/>
      <c r="ADW31" s="108"/>
      <c r="ADX31" s="108"/>
      <c r="ADY31" s="108"/>
      <c r="ADZ31" s="108"/>
      <c r="AEA31" s="108"/>
      <c r="AEB31" s="108">
        <v>5</v>
      </c>
      <c r="AEC31" s="108"/>
      <c r="AED31" s="108"/>
      <c r="AEE31" s="108"/>
      <c r="AEF31" s="108"/>
      <c r="AEG31" s="108"/>
      <c r="AEH31" s="108"/>
      <c r="AEI31" s="108"/>
      <c r="AEJ31" s="108"/>
      <c r="AEK31" s="108"/>
      <c r="AEL31" s="108"/>
      <c r="AEM31" s="108">
        <v>6</v>
      </c>
      <c r="AEN31" s="108"/>
      <c r="AEO31" s="108"/>
      <c r="AEP31" s="108"/>
      <c r="AEQ31" s="108"/>
      <c r="AER31" s="108"/>
      <c r="AES31" s="108"/>
      <c r="AET31" s="108"/>
      <c r="AEU31" s="108"/>
      <c r="AEV31" s="108"/>
      <c r="AEW31" s="108"/>
      <c r="AEX31" s="108"/>
      <c r="AEY31" s="108"/>
      <c r="AEZ31" s="108"/>
      <c r="AFA31" s="108"/>
      <c r="AFB31" s="108">
        <v>3</v>
      </c>
      <c r="AFC31" s="108"/>
      <c r="AFD31" s="108"/>
      <c r="AFE31" s="108"/>
      <c r="AFF31" s="108"/>
      <c r="AFG31" s="108"/>
      <c r="AFH31" s="108"/>
      <c r="AFI31" s="108"/>
      <c r="AFJ31" s="108"/>
      <c r="AFK31" s="108"/>
      <c r="AFL31" s="108"/>
      <c r="AFM31" s="108">
        <v>4</v>
      </c>
      <c r="AFN31" s="108"/>
      <c r="AFO31" s="108"/>
      <c r="AFP31" s="108"/>
      <c r="AFQ31" s="108"/>
      <c r="AFR31" s="108"/>
      <c r="AFS31" s="108"/>
      <c r="AFT31" s="108"/>
      <c r="AFU31" s="108"/>
      <c r="AFV31" s="108"/>
      <c r="AFW31" s="108"/>
      <c r="AFX31" s="108"/>
      <c r="AFY31" s="108"/>
      <c r="AFZ31" s="108"/>
      <c r="AGA31" s="108"/>
      <c r="AGB31" s="108">
        <v>5</v>
      </c>
      <c r="AGC31" s="108"/>
      <c r="AGD31" s="108"/>
      <c r="AGE31" s="108"/>
      <c r="AGF31" s="108"/>
      <c r="AGG31" s="108"/>
      <c r="AGH31" s="108"/>
      <c r="AGI31" s="108"/>
      <c r="AGJ31" s="108"/>
      <c r="AGK31" s="108"/>
      <c r="AGL31" s="108"/>
      <c r="AGM31" s="108">
        <v>6</v>
      </c>
      <c r="AGN31" s="108"/>
      <c r="AGO31" s="108"/>
      <c r="AGP31" s="108"/>
      <c r="AGQ31" s="108"/>
      <c r="AGR31" s="108"/>
      <c r="AGS31" s="108"/>
      <c r="AGT31" s="108"/>
      <c r="AGU31" s="108"/>
      <c r="AGV31" s="108"/>
      <c r="AGW31" s="108"/>
      <c r="AGX31" s="108"/>
      <c r="AGY31" s="108"/>
      <c r="AGZ31" s="108"/>
      <c r="AHA31" s="108"/>
      <c r="AHB31" s="108">
        <v>3</v>
      </c>
      <c r="AHC31" s="108"/>
      <c r="AHD31" s="108"/>
      <c r="AHE31" s="108"/>
      <c r="AHF31" s="108"/>
      <c r="AHG31" s="108"/>
      <c r="AHH31" s="108"/>
      <c r="AHI31" s="108"/>
      <c r="AHJ31" s="108"/>
      <c r="AHK31" s="108"/>
      <c r="AHL31" s="108"/>
      <c r="AHM31" s="108">
        <v>4</v>
      </c>
      <c r="AHN31" s="108"/>
      <c r="AHO31" s="108"/>
      <c r="AHP31" s="108"/>
      <c r="AHQ31" s="108"/>
      <c r="AHR31" s="108"/>
      <c r="AHS31" s="108"/>
      <c r="AHT31" s="108"/>
      <c r="AHU31" s="108"/>
      <c r="AHV31" s="108"/>
      <c r="AHW31" s="108"/>
      <c r="AHX31" s="108"/>
      <c r="AHY31" s="108"/>
      <c r="AHZ31" s="108"/>
      <c r="AIA31" s="108"/>
      <c r="AIB31" s="108">
        <v>5</v>
      </c>
      <c r="AIC31" s="108"/>
      <c r="AID31" s="108"/>
      <c r="AIE31" s="108"/>
      <c r="AIF31" s="108"/>
      <c r="AIG31" s="108"/>
      <c r="AIH31" s="108"/>
      <c r="AII31" s="108"/>
      <c r="AIJ31" s="108"/>
      <c r="AIK31" s="108"/>
      <c r="AIL31" s="108"/>
      <c r="AIM31" s="108">
        <v>6</v>
      </c>
      <c r="AIN31" s="108"/>
      <c r="AIO31" s="108"/>
      <c r="AIP31" s="108"/>
      <c r="AIQ31" s="108"/>
      <c r="AIR31" s="108"/>
      <c r="AIS31" s="108"/>
      <c r="AIT31" s="108"/>
      <c r="AIU31" s="108"/>
      <c r="AIV31" s="108"/>
      <c r="AIW31" s="108"/>
      <c r="AIX31" s="108"/>
      <c r="AIY31" s="108"/>
      <c r="AIZ31" s="108"/>
      <c r="AJA31" s="108"/>
      <c r="AJB31" s="108">
        <v>3</v>
      </c>
      <c r="AJC31" s="108"/>
      <c r="AJD31" s="108"/>
      <c r="AJE31" s="108"/>
      <c r="AJF31" s="108"/>
      <c r="AJG31" s="108"/>
      <c r="AJH31" s="108"/>
      <c r="AJI31" s="108"/>
      <c r="AJJ31" s="108"/>
      <c r="AJK31" s="108"/>
      <c r="AJL31" s="108"/>
      <c r="AJM31" s="108">
        <v>4</v>
      </c>
      <c r="AJN31" s="108"/>
      <c r="AJO31" s="108"/>
      <c r="AJP31" s="108"/>
      <c r="AJQ31" s="108"/>
      <c r="AJR31" s="108"/>
      <c r="AJS31" s="108"/>
      <c r="AJT31" s="108"/>
      <c r="AJU31" s="108"/>
      <c r="AJV31" s="108"/>
      <c r="AJW31" s="108"/>
      <c r="AJX31" s="108"/>
      <c r="AJY31" s="108"/>
      <c r="AJZ31" s="108"/>
      <c r="AKA31" s="108"/>
      <c r="AKB31" s="108">
        <v>5</v>
      </c>
      <c r="AKC31" s="108"/>
      <c r="AKD31" s="108"/>
      <c r="AKE31" s="108"/>
      <c r="AKF31" s="108"/>
      <c r="AKG31" s="108"/>
      <c r="AKH31" s="108"/>
      <c r="AKI31" s="108"/>
      <c r="AKJ31" s="108"/>
      <c r="AKK31" s="108"/>
      <c r="AKL31" s="108"/>
      <c r="AKM31" s="108">
        <v>6</v>
      </c>
      <c r="AKN31" s="108"/>
      <c r="AKO31" s="108"/>
      <c r="AKP31" s="108"/>
      <c r="AKQ31" s="108"/>
      <c r="AKR31" s="108"/>
      <c r="AKS31" s="108"/>
      <c r="AKT31" s="108"/>
      <c r="AKU31" s="108"/>
      <c r="AKV31" s="108"/>
      <c r="AKW31" s="108"/>
      <c r="AKX31" s="108"/>
      <c r="AKY31" s="108"/>
      <c r="AKZ31" s="108"/>
      <c r="ALA31" s="108"/>
      <c r="ALB31" s="108">
        <v>3</v>
      </c>
      <c r="ALC31" s="108"/>
      <c r="ALD31" s="108"/>
      <c r="ALE31" s="108"/>
      <c r="ALF31" s="108"/>
      <c r="ALG31" s="108"/>
      <c r="ALH31" s="108"/>
      <c r="ALI31" s="108"/>
      <c r="ALJ31" s="108"/>
      <c r="ALK31" s="108"/>
      <c r="ALL31" s="108"/>
      <c r="ALM31" s="108">
        <v>4</v>
      </c>
      <c r="ALN31" s="108"/>
      <c r="ALO31" s="108"/>
      <c r="ALP31" s="108"/>
      <c r="ALQ31" s="108"/>
      <c r="ALR31" s="108"/>
      <c r="ALS31" s="108"/>
      <c r="ALT31" s="108"/>
      <c r="ALU31" s="108"/>
      <c r="ALV31" s="108"/>
      <c r="ALW31" s="108"/>
      <c r="ALX31" s="108"/>
      <c r="ALY31" s="108"/>
      <c r="ALZ31" s="108"/>
      <c r="AMA31" s="108"/>
      <c r="AMB31" s="108">
        <v>5</v>
      </c>
      <c r="AMC31" s="108"/>
      <c r="AMD31" s="108"/>
      <c r="AME31" s="108"/>
      <c r="AMF31" s="108"/>
      <c r="AMG31" s="108"/>
      <c r="AMH31" s="108"/>
      <c r="AMI31" s="108"/>
      <c r="AMJ31" s="108"/>
      <c r="AMK31" s="108"/>
      <c r="AML31" s="108"/>
      <c r="AMM31" s="108">
        <v>6</v>
      </c>
      <c r="AMN31" s="108"/>
      <c r="AMO31" s="108"/>
      <c r="AMP31" s="108"/>
      <c r="AMQ31" s="108"/>
      <c r="AMR31" s="108"/>
      <c r="AMS31" s="108"/>
      <c r="AMT31" s="108"/>
      <c r="AMU31" s="108"/>
      <c r="AMV31" s="108"/>
      <c r="AMW31" s="108"/>
      <c r="AMX31" s="108"/>
      <c r="AMY31" s="108"/>
      <c r="AMZ31" s="108"/>
      <c r="ANA31" s="108"/>
      <c r="ANB31" s="108">
        <v>3</v>
      </c>
      <c r="ANC31" s="108"/>
      <c r="AND31" s="108"/>
      <c r="ANE31" s="108"/>
      <c r="ANF31" s="108"/>
      <c r="ANG31" s="108"/>
      <c r="ANH31" s="108"/>
      <c r="ANI31" s="108"/>
      <c r="ANJ31" s="108"/>
      <c r="ANK31" s="108"/>
      <c r="ANL31" s="108"/>
      <c r="ANM31" s="108">
        <v>4</v>
      </c>
      <c r="ANN31" s="108"/>
      <c r="ANO31" s="108"/>
      <c r="ANP31" s="108"/>
      <c r="ANQ31" s="108"/>
      <c r="ANR31" s="108"/>
      <c r="ANS31" s="108"/>
      <c r="ANT31" s="108"/>
      <c r="ANU31" s="108"/>
      <c r="ANV31" s="108"/>
      <c r="ANW31" s="108"/>
      <c r="ANX31" s="108"/>
      <c r="ANY31" s="108"/>
      <c r="ANZ31" s="108"/>
      <c r="AOA31" s="108"/>
      <c r="AOB31" s="108">
        <v>5</v>
      </c>
      <c r="AOC31" s="108"/>
      <c r="AOD31" s="108"/>
      <c r="AOE31" s="108"/>
      <c r="AOF31" s="108"/>
      <c r="AOG31" s="108"/>
      <c r="AOH31" s="108"/>
      <c r="AOI31" s="108"/>
      <c r="AOJ31" s="108"/>
      <c r="AOK31" s="108"/>
      <c r="AOL31" s="108"/>
      <c r="AOM31" s="108">
        <v>6</v>
      </c>
      <c r="AON31" s="108"/>
      <c r="AOO31" s="108"/>
      <c r="AOP31" s="108"/>
      <c r="AOQ31" s="108"/>
      <c r="AOR31" s="108"/>
      <c r="AOS31" s="108"/>
      <c r="AOT31" s="108"/>
      <c r="AOU31" s="108"/>
      <c r="AOV31" s="108"/>
      <c r="AOW31" s="108"/>
      <c r="AOX31" s="108"/>
      <c r="AOY31" s="108"/>
      <c r="AOZ31" s="108"/>
      <c r="APA31" s="108"/>
      <c r="APB31" s="108">
        <v>3</v>
      </c>
      <c r="APC31" s="108"/>
      <c r="APD31" s="108"/>
      <c r="APE31" s="108"/>
      <c r="APF31" s="108"/>
      <c r="APG31" s="108"/>
      <c r="APH31" s="108"/>
      <c r="API31" s="108"/>
      <c r="APJ31" s="108"/>
      <c r="APK31" s="108"/>
      <c r="APL31" s="108"/>
      <c r="APM31" s="108">
        <v>4</v>
      </c>
      <c r="APN31" s="108"/>
      <c r="APO31" s="108"/>
      <c r="APP31" s="108"/>
      <c r="APQ31" s="108"/>
      <c r="APR31" s="108"/>
      <c r="APS31" s="108"/>
      <c r="APT31" s="108"/>
      <c r="APU31" s="108"/>
      <c r="APV31" s="108"/>
      <c r="APW31" s="108"/>
      <c r="APX31" s="108"/>
      <c r="APY31" s="108"/>
      <c r="APZ31" s="108"/>
      <c r="AQA31" s="108"/>
      <c r="AQB31" s="108">
        <v>5</v>
      </c>
      <c r="AQC31" s="108"/>
      <c r="AQD31" s="108"/>
      <c r="AQE31" s="108"/>
      <c r="AQF31" s="108"/>
      <c r="AQG31" s="108"/>
      <c r="AQH31" s="108"/>
      <c r="AQI31" s="108"/>
      <c r="AQJ31" s="108"/>
      <c r="AQK31" s="108"/>
      <c r="AQL31" s="108"/>
      <c r="AQM31" s="108">
        <v>6</v>
      </c>
      <c r="AQN31" s="108"/>
      <c r="AQO31" s="108"/>
      <c r="AQP31" s="108"/>
      <c r="AQQ31" s="108"/>
      <c r="AQR31" s="108"/>
      <c r="AQS31" s="108"/>
      <c r="AQT31" s="108"/>
      <c r="AQU31" s="108"/>
      <c r="AQV31" s="108"/>
      <c r="AQW31" s="108"/>
      <c r="AQX31" s="108"/>
      <c r="AQY31" s="108"/>
      <c r="AQZ31" s="108"/>
      <c r="ARA31" s="108"/>
      <c r="ARB31" s="108">
        <v>3</v>
      </c>
      <c r="ARC31" s="108"/>
      <c r="ARD31" s="108"/>
      <c r="ARE31" s="108"/>
      <c r="ARF31" s="108"/>
      <c r="ARG31" s="108"/>
      <c r="ARH31" s="108"/>
      <c r="ARI31" s="108"/>
      <c r="ARJ31" s="108"/>
      <c r="ARK31" s="108"/>
      <c r="ARL31" s="108"/>
      <c r="ARM31" s="108">
        <v>4</v>
      </c>
      <c r="ARN31" s="108"/>
      <c r="ARO31" s="108"/>
      <c r="ARP31" s="108"/>
      <c r="ARQ31" s="108"/>
      <c r="ARR31" s="108"/>
      <c r="ARS31" s="108"/>
      <c r="ART31" s="108"/>
      <c r="ARU31" s="108"/>
      <c r="ARV31" s="108"/>
      <c r="ARW31" s="108"/>
      <c r="ARX31" s="108"/>
      <c r="ARY31" s="108"/>
      <c r="ARZ31" s="108"/>
      <c r="ASA31" s="108"/>
      <c r="ASB31" s="108">
        <v>5</v>
      </c>
      <c r="ASC31" s="108"/>
      <c r="ASD31" s="108"/>
      <c r="ASE31" s="108"/>
      <c r="ASF31" s="108"/>
      <c r="ASG31" s="108"/>
      <c r="ASH31" s="108"/>
      <c r="ASI31" s="108"/>
      <c r="ASJ31" s="108"/>
      <c r="ASK31" s="108"/>
      <c r="ASL31" s="108"/>
      <c r="ASM31" s="108">
        <v>6</v>
      </c>
      <c r="ASN31" s="108"/>
      <c r="ASO31" s="108"/>
      <c r="ASP31" s="108"/>
      <c r="ASQ31" s="108"/>
      <c r="ASR31" s="108"/>
      <c r="ASS31" s="108"/>
      <c r="AST31" s="108"/>
      <c r="ASU31" s="108"/>
      <c r="ASV31" s="108"/>
      <c r="ASW31" s="108"/>
      <c r="ASX31" s="108"/>
      <c r="ASY31" s="108"/>
      <c r="ASZ31" s="108"/>
      <c r="ATA31" s="108"/>
      <c r="ATB31" s="108">
        <v>3</v>
      </c>
      <c r="ATC31" s="108"/>
      <c r="ATD31" s="108"/>
      <c r="ATE31" s="108"/>
      <c r="ATF31" s="108"/>
      <c r="ATG31" s="108"/>
      <c r="ATH31" s="108"/>
      <c r="ATI31" s="108"/>
      <c r="ATJ31" s="108"/>
      <c r="ATK31" s="108"/>
      <c r="ATL31" s="108"/>
      <c r="ATM31" s="108">
        <v>4</v>
      </c>
      <c r="ATN31" s="108"/>
      <c r="ATO31" s="108"/>
      <c r="ATP31" s="108"/>
      <c r="ATQ31" s="108"/>
      <c r="ATR31" s="108"/>
      <c r="ATS31" s="108"/>
      <c r="ATT31" s="108"/>
      <c r="ATU31" s="108"/>
      <c r="ATV31" s="108"/>
      <c r="ATW31" s="108"/>
      <c r="ATX31" s="108"/>
      <c r="ATY31" s="108"/>
      <c r="ATZ31" s="108"/>
      <c r="AUA31" s="108"/>
      <c r="AUB31" s="108">
        <v>5</v>
      </c>
      <c r="AUC31" s="108"/>
      <c r="AUD31" s="108"/>
      <c r="AUE31" s="108"/>
      <c r="AUF31" s="108"/>
      <c r="AUG31" s="108"/>
      <c r="AUH31" s="108"/>
      <c r="AUI31" s="108"/>
      <c r="AUJ31" s="108"/>
      <c r="AUK31" s="108"/>
      <c r="AUL31" s="108"/>
      <c r="AUM31" s="108">
        <v>6</v>
      </c>
      <c r="AUN31" s="108"/>
      <c r="AUO31" s="108"/>
      <c r="AUP31" s="108"/>
      <c r="AUQ31" s="108"/>
      <c r="AUR31" s="108"/>
      <c r="AUS31" s="108"/>
      <c r="AUT31" s="108"/>
      <c r="AUU31" s="108"/>
      <c r="AUV31" s="108"/>
      <c r="AUW31" s="108"/>
      <c r="AUX31" s="108"/>
      <c r="AUY31" s="108"/>
      <c r="AUZ31" s="108"/>
      <c r="AVA31" s="108"/>
      <c r="AVB31" s="108">
        <v>3</v>
      </c>
      <c r="AVC31" s="108"/>
      <c r="AVD31" s="108"/>
      <c r="AVE31" s="108"/>
      <c r="AVF31" s="108"/>
      <c r="AVG31" s="108"/>
      <c r="AVH31" s="108"/>
      <c r="AVI31" s="108"/>
      <c r="AVJ31" s="108"/>
      <c r="AVK31" s="108"/>
      <c r="AVL31" s="108"/>
      <c r="AVM31" s="108">
        <v>4</v>
      </c>
      <c r="AVN31" s="108"/>
      <c r="AVO31" s="108"/>
      <c r="AVP31" s="108"/>
      <c r="AVQ31" s="108"/>
      <c r="AVR31" s="108"/>
      <c r="AVS31" s="108"/>
      <c r="AVT31" s="108"/>
      <c r="AVU31" s="108"/>
      <c r="AVV31" s="108"/>
      <c r="AVW31" s="108"/>
      <c r="AVX31" s="108"/>
      <c r="AVY31" s="108"/>
      <c r="AVZ31" s="108"/>
      <c r="AWA31" s="108"/>
      <c r="AWB31" s="108">
        <v>5</v>
      </c>
      <c r="AWC31" s="108"/>
      <c r="AWD31" s="108"/>
      <c r="AWE31" s="108"/>
      <c r="AWF31" s="108"/>
      <c r="AWG31" s="108"/>
      <c r="AWH31" s="108"/>
      <c r="AWI31" s="108"/>
      <c r="AWJ31" s="108"/>
      <c r="AWK31" s="108"/>
      <c r="AWL31" s="108"/>
      <c r="AWM31" s="108">
        <v>6</v>
      </c>
      <c r="AWN31" s="108"/>
      <c r="AWO31" s="108"/>
      <c r="AWP31" s="108"/>
      <c r="AWQ31" s="108"/>
      <c r="AWR31" s="108"/>
      <c r="AWS31" s="108"/>
      <c r="AWT31" s="108"/>
      <c r="AWU31" s="108"/>
      <c r="AWV31" s="108"/>
      <c r="AWW31" s="108"/>
      <c r="AWX31" s="108"/>
      <c r="AWY31" s="108"/>
      <c r="AWZ31" s="108"/>
      <c r="AXA31" s="108"/>
      <c r="AXB31" s="108">
        <v>3</v>
      </c>
      <c r="AXC31" s="108"/>
      <c r="AXD31" s="108"/>
      <c r="AXE31" s="108"/>
      <c r="AXF31" s="108"/>
      <c r="AXG31" s="108"/>
      <c r="AXH31" s="108"/>
      <c r="AXI31" s="108"/>
      <c r="AXJ31" s="108"/>
      <c r="AXK31" s="108"/>
      <c r="AXL31" s="108"/>
      <c r="AXM31" s="108">
        <v>4</v>
      </c>
      <c r="AXN31" s="108"/>
      <c r="AXO31" s="108"/>
      <c r="AXP31" s="108"/>
      <c r="AXQ31" s="108"/>
      <c r="AXR31" s="108"/>
      <c r="AXS31" s="108"/>
      <c r="AXT31" s="108"/>
      <c r="AXU31" s="108"/>
      <c r="AXV31" s="108"/>
      <c r="AXW31" s="108"/>
      <c r="AXX31" s="108"/>
      <c r="AXY31" s="108"/>
      <c r="AXZ31" s="108"/>
      <c r="AYA31" s="108"/>
      <c r="AYB31" s="108">
        <v>5</v>
      </c>
      <c r="AYC31" s="108"/>
      <c r="AYD31" s="108"/>
      <c r="AYE31" s="108"/>
      <c r="AYF31" s="108"/>
      <c r="AYG31" s="108"/>
      <c r="AYH31" s="108"/>
      <c r="AYI31" s="108"/>
      <c r="AYJ31" s="108"/>
      <c r="AYK31" s="108"/>
      <c r="AYL31" s="108"/>
      <c r="AYM31" s="108">
        <v>6</v>
      </c>
      <c r="AYN31" s="108"/>
      <c r="AYO31" s="108"/>
      <c r="AYP31" s="108"/>
      <c r="AYQ31" s="108"/>
      <c r="AYR31" s="108"/>
      <c r="AYS31" s="108"/>
      <c r="AYT31" s="108"/>
      <c r="AYU31" s="108"/>
      <c r="AYV31" s="108"/>
      <c r="AYW31" s="108"/>
      <c r="AYX31" s="108"/>
      <c r="AYY31" s="108"/>
      <c r="AYZ31" s="108"/>
      <c r="AZA31" s="108"/>
      <c r="AZB31" s="108">
        <v>3</v>
      </c>
      <c r="AZC31" s="108"/>
      <c r="AZD31" s="108"/>
      <c r="AZE31" s="108"/>
      <c r="AZF31" s="108"/>
      <c r="AZG31" s="108"/>
      <c r="AZH31" s="108"/>
      <c r="AZI31" s="108"/>
      <c r="AZJ31" s="108"/>
      <c r="AZK31" s="108"/>
      <c r="AZL31" s="108"/>
      <c r="AZM31" s="108">
        <v>4</v>
      </c>
      <c r="AZN31" s="108"/>
      <c r="AZO31" s="108"/>
      <c r="AZP31" s="108"/>
      <c r="AZQ31" s="108"/>
      <c r="AZR31" s="108"/>
      <c r="AZS31" s="108"/>
      <c r="AZT31" s="108"/>
      <c r="AZU31" s="108"/>
      <c r="AZV31" s="108"/>
      <c r="AZW31" s="108"/>
      <c r="AZX31" s="108"/>
      <c r="AZY31" s="108"/>
      <c r="AZZ31" s="108"/>
      <c r="BAA31" s="108"/>
      <c r="BAB31" s="108">
        <v>5</v>
      </c>
      <c r="BAC31" s="108"/>
      <c r="BAD31" s="108"/>
      <c r="BAE31" s="108"/>
      <c r="BAF31" s="108"/>
      <c r="BAG31" s="108"/>
      <c r="BAH31" s="108"/>
      <c r="BAI31" s="108"/>
      <c r="BAJ31" s="108"/>
      <c r="BAK31" s="108"/>
      <c r="BAL31" s="108"/>
      <c r="BAM31" s="108">
        <v>6</v>
      </c>
      <c r="BAN31" s="108"/>
      <c r="BAO31" s="108"/>
      <c r="BAP31" s="108"/>
      <c r="BAQ31" s="108"/>
      <c r="BAR31" s="108"/>
      <c r="BAS31" s="108"/>
      <c r="BAT31" s="108"/>
      <c r="BAU31" s="108"/>
      <c r="BAV31" s="108"/>
      <c r="BAW31" s="108"/>
      <c r="BAX31" s="108"/>
      <c r="BAY31" s="108"/>
      <c r="BAZ31" s="108"/>
      <c r="BBA31" s="108"/>
      <c r="BBB31" s="108">
        <v>3</v>
      </c>
      <c r="BBC31" s="108"/>
      <c r="BBD31" s="108"/>
      <c r="BBE31" s="108"/>
      <c r="BBF31" s="108"/>
      <c r="BBG31" s="108"/>
      <c r="BBH31" s="108"/>
      <c r="BBI31" s="108"/>
      <c r="BBJ31" s="108"/>
      <c r="BBK31" s="108"/>
      <c r="BBL31" s="108"/>
      <c r="BBM31" s="108">
        <v>4</v>
      </c>
      <c r="BBN31" s="108"/>
      <c r="BBO31" s="108"/>
      <c r="BBP31" s="108"/>
      <c r="BBQ31" s="108"/>
      <c r="BBR31" s="108"/>
      <c r="BBS31" s="108"/>
      <c r="BBT31" s="108"/>
      <c r="BBU31" s="108"/>
      <c r="BBV31" s="108"/>
      <c r="BBW31" s="108"/>
      <c r="BBX31" s="108"/>
      <c r="BBY31" s="108"/>
      <c r="BBZ31" s="108"/>
      <c r="BCA31" s="108"/>
      <c r="BCB31" s="108">
        <v>5</v>
      </c>
      <c r="BCC31" s="108"/>
      <c r="BCD31" s="108"/>
      <c r="BCE31" s="108"/>
      <c r="BCF31" s="108"/>
      <c r="BCG31" s="108"/>
      <c r="BCH31" s="108"/>
      <c r="BCI31" s="108"/>
      <c r="BCJ31" s="108"/>
      <c r="BCK31" s="108"/>
      <c r="BCL31" s="108"/>
      <c r="BCM31" s="108">
        <v>6</v>
      </c>
      <c r="BCN31" s="108"/>
      <c r="BCO31" s="108"/>
      <c r="BCP31" s="108"/>
      <c r="BCQ31" s="108"/>
      <c r="BCR31" s="108"/>
      <c r="BCS31" s="108"/>
      <c r="BCT31" s="108"/>
      <c r="BCU31" s="108"/>
      <c r="BCV31" s="108"/>
      <c r="BCW31" s="108"/>
      <c r="BCX31" s="108"/>
      <c r="BCY31" s="108"/>
      <c r="BCZ31" s="108"/>
      <c r="BDA31" s="108"/>
      <c r="BDB31" s="108">
        <v>3</v>
      </c>
      <c r="BDC31" s="108"/>
      <c r="BDD31" s="108"/>
      <c r="BDE31" s="108"/>
      <c r="BDF31" s="108"/>
      <c r="BDG31" s="108"/>
      <c r="BDH31" s="108"/>
      <c r="BDI31" s="108"/>
      <c r="BDJ31" s="108"/>
      <c r="BDK31" s="108"/>
      <c r="BDL31" s="108"/>
      <c r="BDM31" s="108">
        <v>4</v>
      </c>
      <c r="BDN31" s="108"/>
      <c r="BDO31" s="108"/>
      <c r="BDP31" s="108"/>
      <c r="BDQ31" s="108"/>
      <c r="BDR31" s="108"/>
      <c r="BDS31" s="108"/>
      <c r="BDT31" s="108"/>
      <c r="BDU31" s="108"/>
      <c r="BDV31" s="108"/>
      <c r="BDW31" s="108"/>
      <c r="BDX31" s="108"/>
      <c r="BDY31" s="108"/>
      <c r="BDZ31" s="108"/>
      <c r="BEA31" s="108"/>
      <c r="BEB31" s="108">
        <v>5</v>
      </c>
      <c r="BEC31" s="108"/>
      <c r="BED31" s="108"/>
      <c r="BEE31" s="108"/>
      <c r="BEF31" s="108"/>
      <c r="BEG31" s="108"/>
      <c r="BEH31" s="108"/>
      <c r="BEI31" s="108"/>
      <c r="BEJ31" s="108"/>
      <c r="BEK31" s="108"/>
      <c r="BEL31" s="108"/>
      <c r="BEM31" s="108">
        <v>6</v>
      </c>
      <c r="BEN31" s="108"/>
      <c r="BEO31" s="108"/>
      <c r="BEP31" s="108"/>
      <c r="BEQ31" s="108"/>
      <c r="BER31" s="108"/>
      <c r="BES31" s="108"/>
      <c r="BET31" s="108"/>
      <c r="BEU31" s="108"/>
      <c r="BEV31" s="108"/>
      <c r="BEW31" s="108"/>
      <c r="BEX31" s="108"/>
      <c r="BEY31" s="108"/>
      <c r="BEZ31" s="108"/>
      <c r="BFA31" s="108"/>
      <c r="BFB31" s="108">
        <v>3</v>
      </c>
      <c r="BFC31" s="108"/>
      <c r="BFD31" s="108"/>
      <c r="BFE31" s="108"/>
      <c r="BFF31" s="108"/>
      <c r="BFG31" s="108"/>
      <c r="BFH31" s="108"/>
      <c r="BFI31" s="108"/>
      <c r="BFJ31" s="108"/>
      <c r="BFK31" s="108"/>
      <c r="BFL31" s="108"/>
      <c r="BFM31" s="108">
        <v>4</v>
      </c>
      <c r="BFN31" s="108"/>
      <c r="BFO31" s="108"/>
      <c r="BFP31" s="108"/>
      <c r="BFQ31" s="108"/>
      <c r="BFR31" s="108"/>
      <c r="BFS31" s="108"/>
      <c r="BFT31" s="108"/>
      <c r="BFU31" s="108"/>
      <c r="BFV31" s="108"/>
      <c r="BFW31" s="108"/>
      <c r="BFX31" s="108"/>
      <c r="BFY31" s="108"/>
      <c r="BFZ31" s="108"/>
      <c r="BGA31" s="108"/>
      <c r="BGB31" s="108">
        <v>5</v>
      </c>
      <c r="BGC31" s="108"/>
      <c r="BGD31" s="108"/>
      <c r="BGE31" s="108"/>
      <c r="BGF31" s="108"/>
      <c r="BGG31" s="108"/>
      <c r="BGH31" s="108"/>
      <c r="BGI31" s="108"/>
      <c r="BGJ31" s="108"/>
      <c r="BGK31" s="108"/>
      <c r="BGL31" s="108"/>
      <c r="BGM31" s="108">
        <v>6</v>
      </c>
      <c r="BGN31" s="108"/>
      <c r="BGO31" s="108"/>
      <c r="BGP31" s="108"/>
      <c r="BGQ31" s="108"/>
      <c r="BGR31" s="108"/>
      <c r="BGS31" s="108"/>
      <c r="BGT31" s="108"/>
      <c r="BGU31" s="108"/>
      <c r="BGV31" s="108"/>
      <c r="BGW31" s="108"/>
      <c r="BGX31" s="108"/>
      <c r="BGY31" s="108"/>
      <c r="BGZ31" s="108"/>
      <c r="BHA31" s="108"/>
      <c r="BHB31" s="108">
        <v>3</v>
      </c>
      <c r="BHC31" s="108"/>
      <c r="BHD31" s="108"/>
      <c r="BHE31" s="108"/>
      <c r="BHF31" s="108"/>
      <c r="BHG31" s="108"/>
      <c r="BHH31" s="108"/>
      <c r="BHI31" s="108"/>
      <c r="BHJ31" s="108"/>
      <c r="BHK31" s="108"/>
      <c r="BHL31" s="108"/>
      <c r="BHM31" s="108">
        <v>4</v>
      </c>
      <c r="BHN31" s="108"/>
      <c r="BHO31" s="108"/>
      <c r="BHP31" s="108"/>
      <c r="BHQ31" s="108"/>
      <c r="BHR31" s="108"/>
      <c r="BHS31" s="108"/>
      <c r="BHT31" s="108"/>
      <c r="BHU31" s="108"/>
      <c r="BHV31" s="108"/>
      <c r="BHW31" s="108"/>
      <c r="BHX31" s="108"/>
      <c r="BHY31" s="108"/>
      <c r="BHZ31" s="108"/>
      <c r="BIA31" s="108"/>
      <c r="BIB31" s="108">
        <v>5</v>
      </c>
      <c r="BIC31" s="108"/>
      <c r="BID31" s="108"/>
      <c r="BIE31" s="108"/>
      <c r="BIF31" s="108"/>
      <c r="BIG31" s="108"/>
      <c r="BIH31" s="108"/>
      <c r="BII31" s="108"/>
      <c r="BIJ31" s="108"/>
      <c r="BIK31" s="108"/>
      <c r="BIL31" s="108"/>
      <c r="BIM31" s="108">
        <v>6</v>
      </c>
      <c r="BIN31" s="108"/>
      <c r="BIO31" s="108"/>
      <c r="BIP31" s="108"/>
      <c r="BIQ31" s="108"/>
      <c r="BIR31" s="108"/>
      <c r="BIS31" s="108"/>
      <c r="BIT31" s="108"/>
      <c r="BIU31" s="108"/>
      <c r="BIV31" s="108"/>
      <c r="BIW31" s="108"/>
      <c r="BIX31" s="108"/>
      <c r="BIY31" s="108"/>
      <c r="BIZ31" s="108"/>
      <c r="BJA31" s="108"/>
      <c r="BJB31" s="108">
        <v>3</v>
      </c>
      <c r="BJC31" s="108"/>
      <c r="BJD31" s="108"/>
      <c r="BJE31" s="108"/>
      <c r="BJF31" s="108"/>
      <c r="BJG31" s="108"/>
      <c r="BJH31" s="108"/>
      <c r="BJI31" s="108"/>
      <c r="BJJ31" s="108"/>
      <c r="BJK31" s="108"/>
      <c r="BJL31" s="108"/>
      <c r="BJM31" s="108">
        <v>4</v>
      </c>
      <c r="BJN31" s="108"/>
      <c r="BJO31" s="108"/>
      <c r="BJP31" s="108"/>
      <c r="BJQ31" s="108"/>
      <c r="BJR31" s="108"/>
      <c r="BJS31" s="108"/>
      <c r="BJT31" s="108"/>
      <c r="BJU31" s="108"/>
      <c r="BJV31" s="108"/>
      <c r="BJW31" s="108"/>
      <c r="BJX31" s="108"/>
      <c r="BJY31" s="108"/>
      <c r="BJZ31" s="108"/>
      <c r="BKA31" s="108"/>
      <c r="BKB31" s="108">
        <v>5</v>
      </c>
      <c r="BKC31" s="108"/>
      <c r="BKD31" s="108"/>
      <c r="BKE31" s="108"/>
      <c r="BKF31" s="108"/>
      <c r="BKG31" s="108"/>
      <c r="BKH31" s="108"/>
      <c r="BKI31" s="108"/>
      <c r="BKJ31" s="108"/>
      <c r="BKK31" s="108"/>
      <c r="BKL31" s="108"/>
      <c r="BKM31" s="108">
        <v>6</v>
      </c>
      <c r="BKN31" s="108"/>
      <c r="BKO31" s="108"/>
      <c r="BKP31" s="108"/>
      <c r="BKQ31" s="108"/>
      <c r="BKR31" s="108"/>
      <c r="BKS31" s="108"/>
      <c r="BKT31" s="108"/>
      <c r="BKU31" s="108"/>
      <c r="BKV31" s="108"/>
      <c r="BKW31" s="108"/>
      <c r="BKX31" s="108"/>
      <c r="BKY31" s="108"/>
      <c r="BKZ31" s="108"/>
      <c r="BLA31" s="108"/>
      <c r="BLB31" s="108">
        <v>3</v>
      </c>
      <c r="BLC31" s="108"/>
      <c r="BLD31" s="108"/>
      <c r="BLE31" s="108"/>
      <c r="BLF31" s="108"/>
      <c r="BLG31" s="108"/>
      <c r="BLH31" s="108"/>
      <c r="BLI31" s="108"/>
      <c r="BLJ31" s="108"/>
      <c r="BLK31" s="108"/>
      <c r="BLL31" s="108"/>
      <c r="BLM31" s="108">
        <v>4</v>
      </c>
      <c r="BLN31" s="108"/>
      <c r="BLO31" s="108"/>
      <c r="BLP31" s="108"/>
      <c r="BLQ31" s="108"/>
      <c r="BLR31" s="108"/>
      <c r="BLS31" s="108"/>
      <c r="BLT31" s="108"/>
      <c r="BLU31" s="108"/>
      <c r="BLV31" s="108"/>
      <c r="BLW31" s="108"/>
      <c r="BLX31" s="108"/>
      <c r="BLY31" s="108"/>
      <c r="BLZ31" s="108"/>
      <c r="BMA31" s="108"/>
      <c r="BMB31" s="108">
        <v>5</v>
      </c>
      <c r="BMC31" s="108"/>
      <c r="BMD31" s="108"/>
      <c r="BME31" s="108"/>
      <c r="BMF31" s="108"/>
      <c r="BMG31" s="108"/>
      <c r="BMH31" s="108"/>
      <c r="BMI31" s="108"/>
      <c r="BMJ31" s="108"/>
      <c r="BMK31" s="108"/>
      <c r="BML31" s="108"/>
      <c r="BMM31" s="108">
        <v>6</v>
      </c>
      <c r="BMN31" s="108"/>
      <c r="BMO31" s="108"/>
      <c r="BMP31" s="108"/>
      <c r="BMQ31" s="108"/>
      <c r="BMR31" s="108"/>
      <c r="BMS31" s="108"/>
      <c r="BMT31" s="108"/>
      <c r="BMU31" s="108"/>
      <c r="BMV31" s="108"/>
      <c r="BMW31" s="108"/>
      <c r="BMX31" s="108"/>
      <c r="BMY31" s="108"/>
      <c r="BMZ31" s="108"/>
      <c r="BNA31" s="108"/>
      <c r="BNB31" s="44"/>
      <c r="BNC31" s="44"/>
      <c r="BND31" s="44"/>
      <c r="BNE31" s="44"/>
      <c r="BNF31" s="44"/>
      <c r="BNG31" s="44"/>
      <c r="BNH31" s="44"/>
      <c r="BNI31" s="44"/>
      <c r="BNJ31" s="44"/>
      <c r="BNK31" s="44"/>
      <c r="BNL31" s="44"/>
      <c r="BNM31" s="44"/>
      <c r="BNN31" s="44"/>
      <c r="BNO31" s="44"/>
      <c r="BNP31" s="44"/>
      <c r="BNQ31" s="44"/>
      <c r="BNR31" s="44"/>
      <c r="BNS31" s="44"/>
      <c r="BNT31" s="44"/>
      <c r="BNU31" s="44"/>
      <c r="BNV31" s="44"/>
      <c r="BNW31" s="44"/>
      <c r="BNX31" s="44"/>
      <c r="BNY31" s="44"/>
      <c r="BNZ31" s="44"/>
      <c r="BOA31" s="44"/>
      <c r="BOB31" s="44"/>
      <c r="BOC31" s="44"/>
      <c r="BOD31" s="44"/>
      <c r="BOE31" s="44"/>
      <c r="BOF31" s="44"/>
      <c r="BOG31" s="44"/>
      <c r="BOH31" s="44"/>
      <c r="BOI31" s="44"/>
      <c r="BOJ31" s="44"/>
      <c r="BOK31" s="44"/>
      <c r="BOL31" s="44"/>
      <c r="BOM31" s="44"/>
      <c r="BON31" s="44"/>
      <c r="BOO31" s="44"/>
      <c r="BOP31" s="44"/>
      <c r="BOQ31" s="44"/>
      <c r="BOR31" s="44"/>
      <c r="BOS31" s="44"/>
      <c r="BOT31" s="44"/>
      <c r="BOU31" s="44"/>
      <c r="BOV31" s="44"/>
      <c r="BOW31" s="44"/>
      <c r="BOX31" s="44"/>
      <c r="BOY31" s="44"/>
      <c r="BOZ31" s="44"/>
      <c r="BPA31" s="44"/>
    </row>
    <row r="32" spans="1:1769" s="4" customFormat="1" ht="33" customHeight="1">
      <c r="A32" s="162" t="s">
        <v>31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46" t="s">
        <v>38</v>
      </c>
      <c r="AT32" s="147"/>
      <c r="AU32" s="147"/>
      <c r="AV32" s="147"/>
      <c r="AW32" s="147"/>
      <c r="AX32" s="147"/>
      <c r="AY32" s="147"/>
      <c r="AZ32" s="147"/>
      <c r="BA32" s="147"/>
      <c r="BB32" s="109" t="s">
        <v>33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 t="s">
        <v>33</v>
      </c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>
        <f>EB32+GB32+IB32+KB32+MB32+OB32+QB32+SB32+UB32+WB32+YB32+AAB32+ACB32+AEB32+AGB32+AIB32+AKB32+AMB32+AOB32+AQB32+ASB32+AUB32+AWB32+AYB32+BAB32+BCB32+BEB32+BGB32+BIB32+BKB32+BMB32</f>
        <v>27328021.66</v>
      </c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>
        <f>EM32+GM32+IM32+KM32+MM32+OM32+QM32+SM32+UM32+WM32+YM32+AAM32+ACM32+AEM32+AGM32+AIM32+AKM32+AMM32+AOM32+AQM32+ASM32+AUM32+AWM32+AYM32+BAM32+BCM32+BEM32+BGM32+BIM32+BKM32+BMM32</f>
        <v>61519119.280000001</v>
      </c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5"/>
      <c r="DB32" s="109" t="s">
        <v>33</v>
      </c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 t="s">
        <v>33</v>
      </c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10">
        <v>351600</v>
      </c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>
        <v>1372900</v>
      </c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5"/>
      <c r="FB32" s="109" t="s">
        <v>33</v>
      </c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 t="s">
        <v>33</v>
      </c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10">
        <v>735000</v>
      </c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>
        <v>1230000</v>
      </c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5"/>
      <c r="HB32" s="109" t="s">
        <v>33</v>
      </c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 t="s">
        <v>33</v>
      </c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10">
        <v>425400</v>
      </c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>
        <v>760400</v>
      </c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5"/>
      <c r="JB32" s="109" t="s">
        <v>33</v>
      </c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 t="s">
        <v>33</v>
      </c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10">
        <v>536000</v>
      </c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>
        <v>1036000</v>
      </c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5"/>
      <c r="LB32" s="109" t="s">
        <v>33</v>
      </c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 t="s">
        <v>33</v>
      </c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10">
        <v>447400</v>
      </c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>
        <v>790000</v>
      </c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5"/>
      <c r="NB32" s="109" t="s">
        <v>33</v>
      </c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 t="s">
        <v>33</v>
      </c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10">
        <v>361400</v>
      </c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>
        <v>714400</v>
      </c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5"/>
      <c r="PB32" s="109" t="s">
        <v>33</v>
      </c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 t="s">
        <v>33</v>
      </c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10">
        <v>381600</v>
      </c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>
        <v>741600</v>
      </c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5"/>
      <c r="RB32" s="109" t="s">
        <v>33</v>
      </c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 t="s">
        <v>33</v>
      </c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10">
        <v>660000</v>
      </c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>
        <v>1223700</v>
      </c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5"/>
      <c r="TB32" s="109" t="s">
        <v>33</v>
      </c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 t="s">
        <v>33</v>
      </c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10">
        <v>611450</v>
      </c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>
        <v>1326350</v>
      </c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5"/>
      <c r="VB32" s="109" t="s">
        <v>33</v>
      </c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 t="s">
        <v>33</v>
      </c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10">
        <v>398200</v>
      </c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>
        <v>848200</v>
      </c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5"/>
      <c r="XB32" s="109" t="s">
        <v>33</v>
      </c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 t="s">
        <v>33</v>
      </c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10">
        <v>249300</v>
      </c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>
        <v>826600</v>
      </c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5"/>
      <c r="ZB32" s="109" t="s">
        <v>33</v>
      </c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 t="s">
        <v>33</v>
      </c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10">
        <v>267800</v>
      </c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>
        <v>997800</v>
      </c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5"/>
      <c r="ABB32" s="109" t="s">
        <v>33</v>
      </c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 t="s">
        <v>33</v>
      </c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10">
        <v>505800</v>
      </c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>
        <v>1073000</v>
      </c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5"/>
      <c r="ADB32" s="109" t="s">
        <v>33</v>
      </c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 t="s">
        <v>33</v>
      </c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10">
        <v>373400</v>
      </c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>
        <v>787400</v>
      </c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5"/>
      <c r="AFB32" s="109" t="s">
        <v>33</v>
      </c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 t="s">
        <v>33</v>
      </c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10">
        <v>505800</v>
      </c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>
        <v>809900</v>
      </c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5"/>
      <c r="AHB32" s="109" t="s">
        <v>33</v>
      </c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 t="s">
        <v>33</v>
      </c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10">
        <v>616400</v>
      </c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>
        <v>1324800</v>
      </c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5"/>
      <c r="AJB32" s="109" t="s">
        <v>33</v>
      </c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 t="s">
        <v>33</v>
      </c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10">
        <v>568100</v>
      </c>
      <c r="AKC32" s="110"/>
      <c r="AKD32" s="110"/>
      <c r="AKE32" s="110"/>
      <c r="AKF32" s="110"/>
      <c r="AKG32" s="110"/>
      <c r="AKH32" s="110"/>
      <c r="AKI32" s="110"/>
      <c r="AKJ32" s="110"/>
      <c r="AKK32" s="110"/>
      <c r="AKL32" s="110"/>
      <c r="AKM32" s="110">
        <v>990400</v>
      </c>
      <c r="AKN32" s="110"/>
      <c r="AKO32" s="110"/>
      <c r="AKP32" s="110"/>
      <c r="AKQ32" s="110"/>
      <c r="AKR32" s="110"/>
      <c r="AKS32" s="110"/>
      <c r="AKT32" s="110"/>
      <c r="AKU32" s="110"/>
      <c r="AKV32" s="110"/>
      <c r="AKW32" s="110"/>
      <c r="AKX32" s="110"/>
      <c r="AKY32" s="110"/>
      <c r="AKZ32" s="110"/>
      <c r="ALA32" s="115"/>
      <c r="ALB32" s="109" t="s">
        <v>33</v>
      </c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 t="s">
        <v>33</v>
      </c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10">
        <v>561300</v>
      </c>
      <c r="AMC32" s="110"/>
      <c r="AMD32" s="110"/>
      <c r="AME32" s="110"/>
      <c r="AMF32" s="110"/>
      <c r="AMG32" s="110"/>
      <c r="AMH32" s="110"/>
      <c r="AMI32" s="110"/>
      <c r="AMJ32" s="110"/>
      <c r="AMK32" s="110"/>
      <c r="AML32" s="110"/>
      <c r="AMM32" s="110">
        <v>1026300</v>
      </c>
      <c r="AMN32" s="110"/>
      <c r="AMO32" s="110"/>
      <c r="AMP32" s="110"/>
      <c r="AMQ32" s="110"/>
      <c r="AMR32" s="110"/>
      <c r="AMS32" s="110"/>
      <c r="AMT32" s="110"/>
      <c r="AMU32" s="110"/>
      <c r="AMV32" s="110"/>
      <c r="AMW32" s="110"/>
      <c r="AMX32" s="110"/>
      <c r="AMY32" s="110"/>
      <c r="AMZ32" s="110"/>
      <c r="ANA32" s="115"/>
      <c r="ANB32" s="109" t="s">
        <v>33</v>
      </c>
      <c r="ANC32" s="109"/>
      <c r="AND32" s="109"/>
      <c r="ANE32" s="109"/>
      <c r="ANF32" s="109"/>
      <c r="ANG32" s="109"/>
      <c r="ANH32" s="109"/>
      <c r="ANI32" s="109"/>
      <c r="ANJ32" s="109"/>
      <c r="ANK32" s="109"/>
      <c r="ANL32" s="109"/>
      <c r="ANM32" s="109" t="s">
        <v>33</v>
      </c>
      <c r="ANN32" s="109"/>
      <c r="ANO32" s="109"/>
      <c r="ANP32" s="109"/>
      <c r="ANQ32" s="109"/>
      <c r="ANR32" s="109"/>
      <c r="ANS32" s="109"/>
      <c r="ANT32" s="109"/>
      <c r="ANU32" s="109"/>
      <c r="ANV32" s="109"/>
      <c r="ANW32" s="109"/>
      <c r="ANX32" s="109"/>
      <c r="ANY32" s="109"/>
      <c r="ANZ32" s="109"/>
      <c r="AOA32" s="109"/>
      <c r="AOB32" s="110">
        <v>320750</v>
      </c>
      <c r="AOC32" s="110"/>
      <c r="AOD32" s="110"/>
      <c r="AOE32" s="110"/>
      <c r="AOF32" s="110"/>
      <c r="AOG32" s="110"/>
      <c r="AOH32" s="110"/>
      <c r="AOI32" s="110"/>
      <c r="AOJ32" s="110"/>
      <c r="AOK32" s="110"/>
      <c r="AOL32" s="110"/>
      <c r="AOM32" s="110">
        <v>564350</v>
      </c>
      <c r="AON32" s="110"/>
      <c r="AOO32" s="110"/>
      <c r="AOP32" s="110"/>
      <c r="AOQ32" s="110"/>
      <c r="AOR32" s="110"/>
      <c r="AOS32" s="110"/>
      <c r="AOT32" s="110"/>
      <c r="AOU32" s="110"/>
      <c r="AOV32" s="110"/>
      <c r="AOW32" s="110"/>
      <c r="AOX32" s="110"/>
      <c r="AOY32" s="110"/>
      <c r="AOZ32" s="110"/>
      <c r="APA32" s="115"/>
      <c r="APB32" s="109" t="s">
        <v>33</v>
      </c>
      <c r="APC32" s="109"/>
      <c r="APD32" s="109"/>
      <c r="APE32" s="109"/>
      <c r="APF32" s="109"/>
      <c r="APG32" s="109"/>
      <c r="APH32" s="109"/>
      <c r="API32" s="109"/>
      <c r="APJ32" s="109"/>
      <c r="APK32" s="109"/>
      <c r="APL32" s="109"/>
      <c r="APM32" s="109" t="s">
        <v>33</v>
      </c>
      <c r="APN32" s="109"/>
      <c r="APO32" s="109"/>
      <c r="APP32" s="109"/>
      <c r="APQ32" s="109"/>
      <c r="APR32" s="109"/>
      <c r="APS32" s="109"/>
      <c r="APT32" s="109"/>
      <c r="APU32" s="109"/>
      <c r="APV32" s="109"/>
      <c r="APW32" s="109"/>
      <c r="APX32" s="109"/>
      <c r="APY32" s="109"/>
      <c r="APZ32" s="109"/>
      <c r="AQA32" s="109"/>
      <c r="AQB32" s="110">
        <v>337500</v>
      </c>
      <c r="AQC32" s="110"/>
      <c r="AQD32" s="110"/>
      <c r="AQE32" s="110"/>
      <c r="AQF32" s="110"/>
      <c r="AQG32" s="110"/>
      <c r="AQH32" s="110"/>
      <c r="AQI32" s="110"/>
      <c r="AQJ32" s="110"/>
      <c r="AQK32" s="110"/>
      <c r="AQL32" s="110"/>
      <c r="AQM32" s="110">
        <v>1014497</v>
      </c>
      <c r="AQN32" s="110"/>
      <c r="AQO32" s="110"/>
      <c r="AQP32" s="110"/>
      <c r="AQQ32" s="110"/>
      <c r="AQR32" s="110"/>
      <c r="AQS32" s="110"/>
      <c r="AQT32" s="110"/>
      <c r="AQU32" s="110"/>
      <c r="AQV32" s="110"/>
      <c r="AQW32" s="110"/>
      <c r="AQX32" s="110"/>
      <c r="AQY32" s="110"/>
      <c r="AQZ32" s="110"/>
      <c r="ARA32" s="115"/>
      <c r="ARB32" s="109" t="s">
        <v>33</v>
      </c>
      <c r="ARC32" s="109"/>
      <c r="ARD32" s="109"/>
      <c r="ARE32" s="109"/>
      <c r="ARF32" s="109"/>
      <c r="ARG32" s="109"/>
      <c r="ARH32" s="109"/>
      <c r="ARI32" s="109"/>
      <c r="ARJ32" s="109"/>
      <c r="ARK32" s="109"/>
      <c r="ARL32" s="109"/>
      <c r="ARM32" s="109" t="s">
        <v>33</v>
      </c>
      <c r="ARN32" s="109"/>
      <c r="ARO32" s="109"/>
      <c r="ARP32" s="109"/>
      <c r="ARQ32" s="109"/>
      <c r="ARR32" s="109"/>
      <c r="ARS32" s="109"/>
      <c r="ART32" s="109"/>
      <c r="ARU32" s="109"/>
      <c r="ARV32" s="109"/>
      <c r="ARW32" s="109"/>
      <c r="ARX32" s="109"/>
      <c r="ARY32" s="109"/>
      <c r="ARZ32" s="109"/>
      <c r="ASA32" s="109"/>
      <c r="ASB32" s="110">
        <v>721700</v>
      </c>
      <c r="ASC32" s="110"/>
      <c r="ASD32" s="110"/>
      <c r="ASE32" s="110"/>
      <c r="ASF32" s="110"/>
      <c r="ASG32" s="110"/>
      <c r="ASH32" s="110"/>
      <c r="ASI32" s="110"/>
      <c r="ASJ32" s="110"/>
      <c r="ASK32" s="110"/>
      <c r="ASL32" s="110"/>
      <c r="ASM32" s="110">
        <v>1423700</v>
      </c>
      <c r="ASN32" s="110"/>
      <c r="ASO32" s="110"/>
      <c r="ASP32" s="110"/>
      <c r="ASQ32" s="110"/>
      <c r="ASR32" s="110"/>
      <c r="ASS32" s="110"/>
      <c r="AST32" s="110"/>
      <c r="ASU32" s="110"/>
      <c r="ASV32" s="110"/>
      <c r="ASW32" s="110"/>
      <c r="ASX32" s="110"/>
      <c r="ASY32" s="110"/>
      <c r="ASZ32" s="110"/>
      <c r="ATA32" s="115"/>
      <c r="ATB32" s="109" t="s">
        <v>33</v>
      </c>
      <c r="ATC32" s="109"/>
      <c r="ATD32" s="109"/>
      <c r="ATE32" s="109"/>
      <c r="ATF32" s="109"/>
      <c r="ATG32" s="109"/>
      <c r="ATH32" s="109"/>
      <c r="ATI32" s="109"/>
      <c r="ATJ32" s="109"/>
      <c r="ATK32" s="109"/>
      <c r="ATL32" s="109"/>
      <c r="ATM32" s="109" t="s">
        <v>33</v>
      </c>
      <c r="ATN32" s="109"/>
      <c r="ATO32" s="109"/>
      <c r="ATP32" s="109"/>
      <c r="ATQ32" s="109"/>
      <c r="ATR32" s="109"/>
      <c r="ATS32" s="109"/>
      <c r="ATT32" s="109"/>
      <c r="ATU32" s="109"/>
      <c r="ATV32" s="109"/>
      <c r="ATW32" s="109"/>
      <c r="ATX32" s="109"/>
      <c r="ATY32" s="109"/>
      <c r="ATZ32" s="109"/>
      <c r="AUA32" s="109"/>
      <c r="AUB32" s="110">
        <v>373900</v>
      </c>
      <c r="AUC32" s="110"/>
      <c r="AUD32" s="110"/>
      <c r="AUE32" s="110"/>
      <c r="AUF32" s="110"/>
      <c r="AUG32" s="110"/>
      <c r="AUH32" s="110"/>
      <c r="AUI32" s="110"/>
      <c r="AUJ32" s="110"/>
      <c r="AUK32" s="110"/>
      <c r="AUL32" s="110"/>
      <c r="AUM32" s="110">
        <v>639900</v>
      </c>
      <c r="AUN32" s="110"/>
      <c r="AUO32" s="110"/>
      <c r="AUP32" s="110"/>
      <c r="AUQ32" s="110"/>
      <c r="AUR32" s="110"/>
      <c r="AUS32" s="110"/>
      <c r="AUT32" s="110"/>
      <c r="AUU32" s="110"/>
      <c r="AUV32" s="110"/>
      <c r="AUW32" s="110"/>
      <c r="AUX32" s="110"/>
      <c r="AUY32" s="110"/>
      <c r="AUZ32" s="110"/>
      <c r="AVA32" s="115"/>
      <c r="AVB32" s="109" t="s">
        <v>33</v>
      </c>
      <c r="AVC32" s="109"/>
      <c r="AVD32" s="109"/>
      <c r="AVE32" s="109"/>
      <c r="AVF32" s="109"/>
      <c r="AVG32" s="109"/>
      <c r="AVH32" s="109"/>
      <c r="AVI32" s="109"/>
      <c r="AVJ32" s="109"/>
      <c r="AVK32" s="109"/>
      <c r="AVL32" s="109"/>
      <c r="AVM32" s="109" t="s">
        <v>33</v>
      </c>
      <c r="AVN32" s="109"/>
      <c r="AVO32" s="109"/>
      <c r="AVP32" s="109"/>
      <c r="AVQ32" s="109"/>
      <c r="AVR32" s="109"/>
      <c r="AVS32" s="109"/>
      <c r="AVT32" s="109"/>
      <c r="AVU32" s="109"/>
      <c r="AVV32" s="109"/>
      <c r="AVW32" s="109"/>
      <c r="AVX32" s="109"/>
      <c r="AVY32" s="109"/>
      <c r="AVZ32" s="109"/>
      <c r="AWA32" s="109"/>
      <c r="AWB32" s="110">
        <v>333300</v>
      </c>
      <c r="AWC32" s="110"/>
      <c r="AWD32" s="110"/>
      <c r="AWE32" s="110"/>
      <c r="AWF32" s="110"/>
      <c r="AWG32" s="110"/>
      <c r="AWH32" s="110"/>
      <c r="AWI32" s="110"/>
      <c r="AWJ32" s="110"/>
      <c r="AWK32" s="110"/>
      <c r="AWL32" s="110"/>
      <c r="AWM32" s="110">
        <v>673700</v>
      </c>
      <c r="AWN32" s="110"/>
      <c r="AWO32" s="110"/>
      <c r="AWP32" s="110"/>
      <c r="AWQ32" s="110"/>
      <c r="AWR32" s="110"/>
      <c r="AWS32" s="110"/>
      <c r="AWT32" s="110"/>
      <c r="AWU32" s="110"/>
      <c r="AWV32" s="110"/>
      <c r="AWW32" s="110"/>
      <c r="AWX32" s="110"/>
      <c r="AWY32" s="110"/>
      <c r="AWZ32" s="110"/>
      <c r="AXA32" s="115"/>
      <c r="AXB32" s="109" t="s">
        <v>33</v>
      </c>
      <c r="AXC32" s="109"/>
      <c r="AXD32" s="109"/>
      <c r="AXE32" s="109"/>
      <c r="AXF32" s="109"/>
      <c r="AXG32" s="109"/>
      <c r="AXH32" s="109"/>
      <c r="AXI32" s="109"/>
      <c r="AXJ32" s="109"/>
      <c r="AXK32" s="109"/>
      <c r="AXL32" s="109"/>
      <c r="AXM32" s="109" t="s">
        <v>33</v>
      </c>
      <c r="AXN32" s="109"/>
      <c r="AXO32" s="109"/>
      <c r="AXP32" s="109"/>
      <c r="AXQ32" s="109"/>
      <c r="AXR32" s="109"/>
      <c r="AXS32" s="109"/>
      <c r="AXT32" s="109"/>
      <c r="AXU32" s="109"/>
      <c r="AXV32" s="109"/>
      <c r="AXW32" s="109"/>
      <c r="AXX32" s="109"/>
      <c r="AXY32" s="109"/>
      <c r="AXZ32" s="109"/>
      <c r="AYA32" s="109"/>
      <c r="AYB32" s="110">
        <v>605600</v>
      </c>
      <c r="AYC32" s="110"/>
      <c r="AYD32" s="110"/>
      <c r="AYE32" s="110"/>
      <c r="AYF32" s="110"/>
      <c r="AYG32" s="110"/>
      <c r="AYH32" s="110"/>
      <c r="AYI32" s="110"/>
      <c r="AYJ32" s="110"/>
      <c r="AYK32" s="110"/>
      <c r="AYL32" s="110"/>
      <c r="AYM32" s="110">
        <v>997000</v>
      </c>
      <c r="AYN32" s="110"/>
      <c r="AYO32" s="110"/>
      <c r="AYP32" s="110"/>
      <c r="AYQ32" s="110"/>
      <c r="AYR32" s="110"/>
      <c r="AYS32" s="110"/>
      <c r="AYT32" s="110"/>
      <c r="AYU32" s="110"/>
      <c r="AYV32" s="110"/>
      <c r="AYW32" s="110"/>
      <c r="AYX32" s="110"/>
      <c r="AYY32" s="110"/>
      <c r="AYZ32" s="110"/>
      <c r="AZA32" s="115"/>
      <c r="AZB32" s="109" t="s">
        <v>33</v>
      </c>
      <c r="AZC32" s="109"/>
      <c r="AZD32" s="109"/>
      <c r="AZE32" s="109"/>
      <c r="AZF32" s="109"/>
      <c r="AZG32" s="109"/>
      <c r="AZH32" s="109"/>
      <c r="AZI32" s="109"/>
      <c r="AZJ32" s="109"/>
      <c r="AZK32" s="109"/>
      <c r="AZL32" s="109"/>
      <c r="AZM32" s="109" t="s">
        <v>33</v>
      </c>
      <c r="AZN32" s="109"/>
      <c r="AZO32" s="109"/>
      <c r="AZP32" s="109"/>
      <c r="AZQ32" s="109"/>
      <c r="AZR32" s="109"/>
      <c r="AZS32" s="109"/>
      <c r="AZT32" s="109"/>
      <c r="AZU32" s="109"/>
      <c r="AZV32" s="109"/>
      <c r="AZW32" s="109"/>
      <c r="AZX32" s="109"/>
      <c r="AZY32" s="109"/>
      <c r="AZZ32" s="109"/>
      <c r="BAA32" s="109"/>
      <c r="BAB32" s="110">
        <v>301400</v>
      </c>
      <c r="BAC32" s="110"/>
      <c r="BAD32" s="110"/>
      <c r="BAE32" s="110"/>
      <c r="BAF32" s="110"/>
      <c r="BAG32" s="110"/>
      <c r="BAH32" s="110"/>
      <c r="BAI32" s="110"/>
      <c r="BAJ32" s="110"/>
      <c r="BAK32" s="110"/>
      <c r="BAL32" s="110"/>
      <c r="BAM32" s="110">
        <v>641400</v>
      </c>
      <c r="BAN32" s="110"/>
      <c r="BAO32" s="110"/>
      <c r="BAP32" s="110"/>
      <c r="BAQ32" s="110"/>
      <c r="BAR32" s="110"/>
      <c r="BAS32" s="110"/>
      <c r="BAT32" s="110"/>
      <c r="BAU32" s="110"/>
      <c r="BAV32" s="110"/>
      <c r="BAW32" s="110"/>
      <c r="BAX32" s="110"/>
      <c r="BAY32" s="110"/>
      <c r="BAZ32" s="110"/>
      <c r="BBA32" s="115"/>
      <c r="BBB32" s="109" t="s">
        <v>33</v>
      </c>
      <c r="BBC32" s="109"/>
      <c r="BBD32" s="109"/>
      <c r="BBE32" s="109"/>
      <c r="BBF32" s="109"/>
      <c r="BBG32" s="109"/>
      <c r="BBH32" s="109"/>
      <c r="BBI32" s="109"/>
      <c r="BBJ32" s="109"/>
      <c r="BBK32" s="109"/>
      <c r="BBL32" s="109"/>
      <c r="BBM32" s="109" t="s">
        <v>33</v>
      </c>
      <c r="BBN32" s="109"/>
      <c r="BBO32" s="109"/>
      <c r="BBP32" s="109"/>
      <c r="BBQ32" s="109"/>
      <c r="BBR32" s="109"/>
      <c r="BBS32" s="109"/>
      <c r="BBT32" s="109"/>
      <c r="BBU32" s="109"/>
      <c r="BBV32" s="109"/>
      <c r="BBW32" s="109"/>
      <c r="BBX32" s="109"/>
      <c r="BBY32" s="109"/>
      <c r="BBZ32" s="109"/>
      <c r="BCA32" s="109"/>
      <c r="BCB32" s="110">
        <v>9742300</v>
      </c>
      <c r="BCC32" s="110"/>
      <c r="BCD32" s="110"/>
      <c r="BCE32" s="110"/>
      <c r="BCF32" s="110"/>
      <c r="BCG32" s="110"/>
      <c r="BCH32" s="110"/>
      <c r="BCI32" s="110"/>
      <c r="BCJ32" s="110"/>
      <c r="BCK32" s="110"/>
      <c r="BCL32" s="110"/>
      <c r="BCM32" s="110">
        <v>26019111</v>
      </c>
      <c r="BCN32" s="110"/>
      <c r="BCO32" s="110"/>
      <c r="BCP32" s="110"/>
      <c r="BCQ32" s="110"/>
      <c r="BCR32" s="110"/>
      <c r="BCS32" s="110"/>
      <c r="BCT32" s="110"/>
      <c r="BCU32" s="110"/>
      <c r="BCV32" s="110"/>
      <c r="BCW32" s="110"/>
      <c r="BCX32" s="110"/>
      <c r="BCY32" s="110"/>
      <c r="BCZ32" s="110"/>
      <c r="BDA32" s="115"/>
      <c r="BDB32" s="109" t="s">
        <v>33</v>
      </c>
      <c r="BDC32" s="109"/>
      <c r="BDD32" s="109"/>
      <c r="BDE32" s="109"/>
      <c r="BDF32" s="109"/>
      <c r="BDG32" s="109"/>
      <c r="BDH32" s="109"/>
      <c r="BDI32" s="109"/>
      <c r="BDJ32" s="109"/>
      <c r="BDK32" s="109"/>
      <c r="BDL32" s="109"/>
      <c r="BDM32" s="109" t="s">
        <v>33</v>
      </c>
      <c r="BDN32" s="109"/>
      <c r="BDO32" s="109"/>
      <c r="BDP32" s="109"/>
      <c r="BDQ32" s="109"/>
      <c r="BDR32" s="109"/>
      <c r="BDS32" s="109"/>
      <c r="BDT32" s="109"/>
      <c r="BDU32" s="109"/>
      <c r="BDV32" s="109"/>
      <c r="BDW32" s="109"/>
      <c r="BDX32" s="109"/>
      <c r="BDY32" s="109"/>
      <c r="BDZ32" s="109"/>
      <c r="BEA32" s="109"/>
      <c r="BEB32" s="110">
        <v>1353400</v>
      </c>
      <c r="BEC32" s="110"/>
      <c r="BED32" s="110"/>
      <c r="BEE32" s="110"/>
      <c r="BEF32" s="110"/>
      <c r="BEG32" s="110"/>
      <c r="BEH32" s="110"/>
      <c r="BEI32" s="110"/>
      <c r="BEJ32" s="110"/>
      <c r="BEK32" s="110"/>
      <c r="BEL32" s="110"/>
      <c r="BEM32" s="110">
        <v>2868400</v>
      </c>
      <c r="BEN32" s="110"/>
      <c r="BEO32" s="110"/>
      <c r="BEP32" s="110"/>
      <c r="BEQ32" s="110"/>
      <c r="BER32" s="110"/>
      <c r="BES32" s="110"/>
      <c r="BET32" s="110"/>
      <c r="BEU32" s="110"/>
      <c r="BEV32" s="110"/>
      <c r="BEW32" s="110"/>
      <c r="BEX32" s="110"/>
      <c r="BEY32" s="110"/>
      <c r="BEZ32" s="110"/>
      <c r="BFA32" s="115"/>
      <c r="BFB32" s="109" t="s">
        <v>33</v>
      </c>
      <c r="BFC32" s="109"/>
      <c r="BFD32" s="109"/>
      <c r="BFE32" s="109"/>
      <c r="BFF32" s="109"/>
      <c r="BFG32" s="109"/>
      <c r="BFH32" s="109"/>
      <c r="BFI32" s="109"/>
      <c r="BFJ32" s="109"/>
      <c r="BFK32" s="109"/>
      <c r="BFL32" s="109"/>
      <c r="BFM32" s="109" t="s">
        <v>33</v>
      </c>
      <c r="BFN32" s="109"/>
      <c r="BFO32" s="109"/>
      <c r="BFP32" s="109"/>
      <c r="BFQ32" s="109"/>
      <c r="BFR32" s="109"/>
      <c r="BFS32" s="109"/>
      <c r="BFT32" s="109"/>
      <c r="BFU32" s="109"/>
      <c r="BFV32" s="109"/>
      <c r="BFW32" s="109"/>
      <c r="BFX32" s="109"/>
      <c r="BFY32" s="109"/>
      <c r="BFZ32" s="109"/>
      <c r="BGA32" s="109"/>
      <c r="BGB32" s="110">
        <v>1861900</v>
      </c>
      <c r="BGC32" s="110"/>
      <c r="BGD32" s="110"/>
      <c r="BGE32" s="110"/>
      <c r="BGF32" s="110"/>
      <c r="BGG32" s="110"/>
      <c r="BGH32" s="110"/>
      <c r="BGI32" s="110"/>
      <c r="BGJ32" s="110"/>
      <c r="BGK32" s="110"/>
      <c r="BGL32" s="110"/>
      <c r="BGM32" s="110">
        <v>4117690</v>
      </c>
      <c r="BGN32" s="110"/>
      <c r="BGO32" s="110"/>
      <c r="BGP32" s="110"/>
      <c r="BGQ32" s="110"/>
      <c r="BGR32" s="110"/>
      <c r="BGS32" s="110"/>
      <c r="BGT32" s="110"/>
      <c r="BGU32" s="110"/>
      <c r="BGV32" s="110"/>
      <c r="BGW32" s="110"/>
      <c r="BGX32" s="110"/>
      <c r="BGY32" s="110"/>
      <c r="BGZ32" s="110"/>
      <c r="BHA32" s="115"/>
      <c r="BHB32" s="109" t="s">
        <v>33</v>
      </c>
      <c r="BHC32" s="109"/>
      <c r="BHD32" s="109"/>
      <c r="BHE32" s="109"/>
      <c r="BHF32" s="109"/>
      <c r="BHG32" s="109"/>
      <c r="BHH32" s="109"/>
      <c r="BHI32" s="109"/>
      <c r="BHJ32" s="109"/>
      <c r="BHK32" s="109"/>
      <c r="BHL32" s="109"/>
      <c r="BHM32" s="109" t="s">
        <v>33</v>
      </c>
      <c r="BHN32" s="109"/>
      <c r="BHO32" s="109"/>
      <c r="BHP32" s="109"/>
      <c r="BHQ32" s="109"/>
      <c r="BHR32" s="109"/>
      <c r="BHS32" s="109"/>
      <c r="BHT32" s="109"/>
      <c r="BHU32" s="109"/>
      <c r="BHV32" s="109"/>
      <c r="BHW32" s="109"/>
      <c r="BHX32" s="109"/>
      <c r="BHY32" s="109"/>
      <c r="BHZ32" s="109"/>
      <c r="BIA32" s="109"/>
      <c r="BIB32" s="110">
        <v>1453500</v>
      </c>
      <c r="BIC32" s="110"/>
      <c r="BID32" s="110"/>
      <c r="BIE32" s="110"/>
      <c r="BIF32" s="110"/>
      <c r="BIG32" s="110"/>
      <c r="BIH32" s="110"/>
      <c r="BII32" s="110"/>
      <c r="BIJ32" s="110"/>
      <c r="BIK32" s="110"/>
      <c r="BIL32" s="110"/>
      <c r="BIM32" s="110">
        <v>2383500</v>
      </c>
      <c r="BIN32" s="110"/>
      <c r="BIO32" s="110"/>
      <c r="BIP32" s="110"/>
      <c r="BIQ32" s="110"/>
      <c r="BIR32" s="110"/>
      <c r="BIS32" s="110"/>
      <c r="BIT32" s="110"/>
      <c r="BIU32" s="110"/>
      <c r="BIV32" s="110"/>
      <c r="BIW32" s="110"/>
      <c r="BIX32" s="110"/>
      <c r="BIY32" s="110"/>
      <c r="BIZ32" s="110"/>
      <c r="BJA32" s="115"/>
      <c r="BJB32" s="109" t="s">
        <v>33</v>
      </c>
      <c r="BJC32" s="109"/>
      <c r="BJD32" s="109"/>
      <c r="BJE32" s="109"/>
      <c r="BJF32" s="109"/>
      <c r="BJG32" s="109"/>
      <c r="BJH32" s="109"/>
      <c r="BJI32" s="109"/>
      <c r="BJJ32" s="109"/>
      <c r="BJK32" s="109"/>
      <c r="BJL32" s="109"/>
      <c r="BJM32" s="109" t="s">
        <v>33</v>
      </c>
      <c r="BJN32" s="109"/>
      <c r="BJO32" s="109"/>
      <c r="BJP32" s="109"/>
      <c r="BJQ32" s="109"/>
      <c r="BJR32" s="109"/>
      <c r="BJS32" s="109"/>
      <c r="BJT32" s="109"/>
      <c r="BJU32" s="109"/>
      <c r="BJV32" s="109"/>
      <c r="BJW32" s="109"/>
      <c r="BJX32" s="109"/>
      <c r="BJY32" s="109"/>
      <c r="BJZ32" s="109"/>
      <c r="BKA32" s="109"/>
      <c r="BKB32" s="110">
        <v>708100</v>
      </c>
      <c r="BKC32" s="110"/>
      <c r="BKD32" s="110"/>
      <c r="BKE32" s="110"/>
      <c r="BKF32" s="110"/>
      <c r="BKG32" s="110"/>
      <c r="BKH32" s="110"/>
      <c r="BKI32" s="110"/>
      <c r="BKJ32" s="110"/>
      <c r="BKK32" s="110"/>
      <c r="BKL32" s="110"/>
      <c r="BKM32" s="110">
        <v>1302100</v>
      </c>
      <c r="BKN32" s="110"/>
      <c r="BKO32" s="110"/>
      <c r="BKP32" s="110"/>
      <c r="BKQ32" s="110"/>
      <c r="BKR32" s="110"/>
      <c r="BKS32" s="110"/>
      <c r="BKT32" s="110"/>
      <c r="BKU32" s="110"/>
      <c r="BKV32" s="110"/>
      <c r="BKW32" s="110"/>
      <c r="BKX32" s="110"/>
      <c r="BKY32" s="110"/>
      <c r="BKZ32" s="110"/>
      <c r="BLA32" s="115"/>
      <c r="BLB32" s="109" t="s">
        <v>33</v>
      </c>
      <c r="BLC32" s="109"/>
      <c r="BLD32" s="109"/>
      <c r="BLE32" s="109"/>
      <c r="BLF32" s="109"/>
      <c r="BLG32" s="109"/>
      <c r="BLH32" s="109"/>
      <c r="BLI32" s="109"/>
      <c r="BLJ32" s="109"/>
      <c r="BLK32" s="109"/>
      <c r="BLL32" s="109"/>
      <c r="BLM32" s="109" t="s">
        <v>33</v>
      </c>
      <c r="BLN32" s="109"/>
      <c r="BLO32" s="109"/>
      <c r="BLP32" s="109"/>
      <c r="BLQ32" s="109"/>
      <c r="BLR32" s="109"/>
      <c r="BLS32" s="109"/>
      <c r="BLT32" s="109"/>
      <c r="BLU32" s="109"/>
      <c r="BLV32" s="109"/>
      <c r="BLW32" s="109"/>
      <c r="BLX32" s="109"/>
      <c r="BLY32" s="109"/>
      <c r="BLZ32" s="109"/>
      <c r="BMA32" s="109"/>
      <c r="BMB32" s="110">
        <v>658721.66</v>
      </c>
      <c r="BMC32" s="110"/>
      <c r="BMD32" s="110"/>
      <c r="BME32" s="110"/>
      <c r="BMF32" s="110"/>
      <c r="BMG32" s="110"/>
      <c r="BMH32" s="110"/>
      <c r="BMI32" s="110"/>
      <c r="BMJ32" s="110"/>
      <c r="BMK32" s="110"/>
      <c r="BML32" s="110"/>
      <c r="BMM32" s="110">
        <v>994021.28</v>
      </c>
      <c r="BMN32" s="110"/>
      <c r="BMO32" s="110"/>
      <c r="BMP32" s="110"/>
      <c r="BMQ32" s="110"/>
      <c r="BMR32" s="110"/>
      <c r="BMS32" s="110"/>
      <c r="BMT32" s="110"/>
      <c r="BMU32" s="110"/>
      <c r="BMV32" s="110"/>
      <c r="BMW32" s="110"/>
      <c r="BMX32" s="110"/>
      <c r="BMY32" s="110"/>
      <c r="BMZ32" s="110"/>
      <c r="BNA32" s="11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</row>
    <row r="33" spans="1:1769" s="4" customFormat="1" ht="25.5" customHeight="1">
      <c r="A33" s="162" t="s">
        <v>34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46" t="s">
        <v>39</v>
      </c>
      <c r="AT33" s="147"/>
      <c r="AU33" s="147"/>
      <c r="AV33" s="147"/>
      <c r="AW33" s="147"/>
      <c r="AX33" s="147"/>
      <c r="AY33" s="147"/>
      <c r="AZ33" s="147"/>
      <c r="BA33" s="147"/>
      <c r="BB33" s="110">
        <f>BB34+BB51</f>
        <v>26554229.949999996</v>
      </c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>
        <f>BM34+BM51</f>
        <v>44596657.199999988</v>
      </c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>
        <f>CB34+CB51</f>
        <v>23716241.240000002</v>
      </c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>
        <f>CM34+CM51</f>
        <v>39328515.740000002</v>
      </c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5"/>
      <c r="DB33" s="110">
        <f>DB34+DB51</f>
        <v>764989.65999999992</v>
      </c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>
        <f>DM34+DM51</f>
        <v>1120787.94</v>
      </c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>
        <f>EB34+EB51</f>
        <v>764989.65999999992</v>
      </c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>
        <f>EM34+EM51</f>
        <v>1120787.94</v>
      </c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5"/>
      <c r="FB33" s="110">
        <f>FB34+FB51</f>
        <v>725611.88</v>
      </c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>
        <f>FM34+FM51</f>
        <v>1091131.1299999999</v>
      </c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>
        <f>GB34+GB51</f>
        <v>725611.88</v>
      </c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>
        <f>GM34+GM51</f>
        <v>1091131.1299999999</v>
      </c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5"/>
      <c r="HB33" s="110">
        <f>HB34+HB51</f>
        <v>491134.42</v>
      </c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>
        <f>HM34+HM51</f>
        <v>758316.90999999992</v>
      </c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>
        <f>IB34+IB51</f>
        <v>491134.42</v>
      </c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>
        <f>IM34+IM51</f>
        <v>758316.90999999992</v>
      </c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5"/>
      <c r="JB33" s="110">
        <f>JB34+JB51</f>
        <v>607472.36</v>
      </c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>
        <f>JM34+JM51</f>
        <v>921372.54</v>
      </c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>
        <f>KB34+KB51</f>
        <v>607472.36</v>
      </c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>
        <f>KM34+KM51</f>
        <v>921372.54</v>
      </c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5"/>
      <c r="LB33" s="110">
        <f>LB34+LB51</f>
        <v>422497.07999999996</v>
      </c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>
        <f>LM34+LM51</f>
        <v>631337.46</v>
      </c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>
        <f>MB34+MB51</f>
        <v>422497.07999999996</v>
      </c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>
        <f>MM34+MM51</f>
        <v>631337.46</v>
      </c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5"/>
      <c r="NB33" s="110">
        <f>NB34+NB51</f>
        <v>386160.65</v>
      </c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>
        <f>NM34+NM51</f>
        <v>697129.77</v>
      </c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>
        <f>OB34+OB51</f>
        <v>386160.65</v>
      </c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>
        <f>OM34+OM51</f>
        <v>697129.77</v>
      </c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5"/>
      <c r="PB33" s="110">
        <f>PB34+PB51</f>
        <v>365669.49999999994</v>
      </c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>
        <f>PM34+PM51</f>
        <v>661086.51</v>
      </c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>
        <f>QB34+QB51</f>
        <v>365669.49999999994</v>
      </c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>
        <f>QM34+QM51</f>
        <v>661086.51</v>
      </c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5"/>
      <c r="RB33" s="110">
        <f>RB34+RB51</f>
        <v>716217.06</v>
      </c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>
        <f>RM34+RM51</f>
        <v>1218680.0900000001</v>
      </c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>
        <f>SB34+SB51</f>
        <v>716217.06</v>
      </c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>
        <f>SM34+SM51</f>
        <v>1218680.0900000001</v>
      </c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5"/>
      <c r="TB33" s="110">
        <f>TB34+TB51</f>
        <v>823893.41</v>
      </c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>
        <f>TM34+TM51</f>
        <v>1300171.52</v>
      </c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>
        <f>UB34+UB51</f>
        <v>823893.41</v>
      </c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>
        <f>UM34+UM51</f>
        <v>1300171.52</v>
      </c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5"/>
      <c r="VB33" s="110">
        <f>VB34+VB51</f>
        <v>388750.75000000006</v>
      </c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>
        <f>VM34+VM51</f>
        <v>612877.88</v>
      </c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>
        <f>WB34+WB51</f>
        <v>388750.75000000006</v>
      </c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>
        <f>WM34+WM51</f>
        <v>612877.88</v>
      </c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5"/>
      <c r="XB33" s="168">
        <f>XB34+XB51</f>
        <v>446938.35000000003</v>
      </c>
      <c r="XC33" s="169"/>
      <c r="XD33" s="169"/>
      <c r="XE33" s="169"/>
      <c r="XF33" s="169"/>
      <c r="XG33" s="169"/>
      <c r="XH33" s="169"/>
      <c r="XI33" s="169"/>
      <c r="XJ33" s="169"/>
      <c r="XK33" s="169"/>
      <c r="XL33" s="170"/>
      <c r="XM33" s="110">
        <f>XM34+XM51</f>
        <v>667934.22</v>
      </c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>
        <f>YB34+YB51</f>
        <v>446938.35000000003</v>
      </c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>
        <f>YM34+YM51</f>
        <v>667934.22</v>
      </c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5"/>
      <c r="ZB33" s="110">
        <f>ZB34+ZB51</f>
        <v>434304.98</v>
      </c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>
        <f>ZM34+ZM51</f>
        <v>688012.56</v>
      </c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>
        <f>AAB34+AAB51</f>
        <v>434304.98</v>
      </c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>
        <f>AAM34+AAM51</f>
        <v>688012.56</v>
      </c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5"/>
      <c r="ABB33" s="110">
        <f>ABB34+ABB51</f>
        <v>531638.34000000008</v>
      </c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>
        <f>ABM34+ABM51</f>
        <v>870932.64999999991</v>
      </c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>
        <f>ACB34+ACB51</f>
        <v>531638.34000000008</v>
      </c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>
        <f>ACM34+ACM51</f>
        <v>870932.64999999991</v>
      </c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5"/>
      <c r="ADB33" s="110">
        <f>ADB34+ADB51</f>
        <v>457286.70999999996</v>
      </c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>
        <f>ADM34+ADM51</f>
        <v>732327.01</v>
      </c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>
        <f>AEB34+AEB51</f>
        <v>457286.70999999996</v>
      </c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>
        <f>AEM34+AEM51</f>
        <v>732327.01</v>
      </c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5"/>
      <c r="AFB33" s="110">
        <f>AFB34+AFB51</f>
        <v>381694.88</v>
      </c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>
        <f>AFM34+AFM51</f>
        <v>677970.47</v>
      </c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>
        <f>AGB34+AGB51</f>
        <v>381694.88</v>
      </c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>
        <f>AGM34+AGM51</f>
        <v>677970.47</v>
      </c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5"/>
      <c r="AHB33" s="110">
        <f>AHB34+AHB51</f>
        <v>775766.94</v>
      </c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>
        <f>AHM34+AHM51</f>
        <v>1292725.1400000001</v>
      </c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>
        <f>AIB34+AIB51</f>
        <v>775766.94</v>
      </c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>
        <f>AIM34+AIM51</f>
        <v>1292725.1400000001</v>
      </c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5"/>
      <c r="AJB33" s="110">
        <f>AJB34+AJB51</f>
        <v>564034.76</v>
      </c>
      <c r="AJC33" s="110"/>
      <c r="AJD33" s="110"/>
      <c r="AJE33" s="110"/>
      <c r="AJF33" s="110"/>
      <c r="AJG33" s="110"/>
      <c r="AJH33" s="110"/>
      <c r="AJI33" s="110"/>
      <c r="AJJ33" s="110"/>
      <c r="AJK33" s="110"/>
      <c r="AJL33" s="110"/>
      <c r="AJM33" s="110">
        <f>AJM34+AJM51</f>
        <v>814210.75</v>
      </c>
      <c r="AJN33" s="110"/>
      <c r="AJO33" s="110"/>
      <c r="AJP33" s="110"/>
      <c r="AJQ33" s="110"/>
      <c r="AJR33" s="110"/>
      <c r="AJS33" s="110"/>
      <c r="AJT33" s="110"/>
      <c r="AJU33" s="110"/>
      <c r="AJV33" s="110"/>
      <c r="AJW33" s="110"/>
      <c r="AJX33" s="110"/>
      <c r="AJY33" s="110"/>
      <c r="AJZ33" s="110"/>
      <c r="AKA33" s="110"/>
      <c r="AKB33" s="110">
        <f>AKB34+AKB51</f>
        <v>564034.76</v>
      </c>
      <c r="AKC33" s="110"/>
      <c r="AKD33" s="110"/>
      <c r="AKE33" s="110"/>
      <c r="AKF33" s="110"/>
      <c r="AKG33" s="110"/>
      <c r="AKH33" s="110"/>
      <c r="AKI33" s="110"/>
      <c r="AKJ33" s="110"/>
      <c r="AKK33" s="110"/>
      <c r="AKL33" s="110"/>
      <c r="AKM33" s="110">
        <f>AKM34+AKM51</f>
        <v>814210.75</v>
      </c>
      <c r="AKN33" s="110"/>
      <c r="AKO33" s="110"/>
      <c r="AKP33" s="110"/>
      <c r="AKQ33" s="110"/>
      <c r="AKR33" s="110"/>
      <c r="AKS33" s="110"/>
      <c r="AKT33" s="110"/>
      <c r="AKU33" s="110"/>
      <c r="AKV33" s="110"/>
      <c r="AKW33" s="110"/>
      <c r="AKX33" s="110"/>
      <c r="AKY33" s="110"/>
      <c r="AKZ33" s="110"/>
      <c r="ALA33" s="115"/>
      <c r="ALB33" s="110">
        <f>ALB34+ALB51</f>
        <v>595874.54</v>
      </c>
      <c r="ALC33" s="110"/>
      <c r="ALD33" s="110"/>
      <c r="ALE33" s="110"/>
      <c r="ALF33" s="110"/>
      <c r="ALG33" s="110"/>
      <c r="ALH33" s="110"/>
      <c r="ALI33" s="110"/>
      <c r="ALJ33" s="110"/>
      <c r="ALK33" s="110"/>
      <c r="ALL33" s="110"/>
      <c r="ALM33" s="110">
        <f>ALM34+ALM51</f>
        <v>965940.52</v>
      </c>
      <c r="ALN33" s="110"/>
      <c r="ALO33" s="110"/>
      <c r="ALP33" s="110"/>
      <c r="ALQ33" s="110"/>
      <c r="ALR33" s="110"/>
      <c r="ALS33" s="110"/>
      <c r="ALT33" s="110"/>
      <c r="ALU33" s="110"/>
      <c r="ALV33" s="110"/>
      <c r="ALW33" s="110"/>
      <c r="ALX33" s="110"/>
      <c r="ALY33" s="110"/>
      <c r="ALZ33" s="110"/>
      <c r="AMA33" s="110"/>
      <c r="AMB33" s="110">
        <f>AMB34+AMB51</f>
        <v>595874.54</v>
      </c>
      <c r="AMC33" s="110"/>
      <c r="AMD33" s="110"/>
      <c r="AME33" s="110"/>
      <c r="AMF33" s="110"/>
      <c r="AMG33" s="110"/>
      <c r="AMH33" s="110"/>
      <c r="AMI33" s="110"/>
      <c r="AMJ33" s="110"/>
      <c r="AMK33" s="110"/>
      <c r="AML33" s="110"/>
      <c r="AMM33" s="110">
        <f>AMM34+AMM51</f>
        <v>965940.52</v>
      </c>
      <c r="AMN33" s="110"/>
      <c r="AMO33" s="110"/>
      <c r="AMP33" s="110"/>
      <c r="AMQ33" s="110"/>
      <c r="AMR33" s="110"/>
      <c r="AMS33" s="110"/>
      <c r="AMT33" s="110"/>
      <c r="AMU33" s="110"/>
      <c r="AMV33" s="110"/>
      <c r="AMW33" s="110"/>
      <c r="AMX33" s="110"/>
      <c r="AMY33" s="110"/>
      <c r="AMZ33" s="110"/>
      <c r="ANA33" s="115"/>
      <c r="ANB33" s="110">
        <f>ANB34+ANB51</f>
        <v>302784.29000000004</v>
      </c>
      <c r="ANC33" s="110"/>
      <c r="AND33" s="110"/>
      <c r="ANE33" s="110"/>
      <c r="ANF33" s="110"/>
      <c r="ANG33" s="110"/>
      <c r="ANH33" s="110"/>
      <c r="ANI33" s="110"/>
      <c r="ANJ33" s="110"/>
      <c r="ANK33" s="110"/>
      <c r="ANL33" s="110"/>
      <c r="ANM33" s="110">
        <f>ANM34+ANM51</f>
        <v>540888.80999999994</v>
      </c>
      <c r="ANN33" s="110"/>
      <c r="ANO33" s="110"/>
      <c r="ANP33" s="110"/>
      <c r="ANQ33" s="110"/>
      <c r="ANR33" s="110"/>
      <c r="ANS33" s="110"/>
      <c r="ANT33" s="110"/>
      <c r="ANU33" s="110"/>
      <c r="ANV33" s="110"/>
      <c r="ANW33" s="110"/>
      <c r="ANX33" s="110"/>
      <c r="ANY33" s="110"/>
      <c r="ANZ33" s="110"/>
      <c r="AOA33" s="110"/>
      <c r="AOB33" s="110">
        <f>AOB34+AOB51</f>
        <v>302784.29000000004</v>
      </c>
      <c r="AOC33" s="110"/>
      <c r="AOD33" s="110"/>
      <c r="AOE33" s="110"/>
      <c r="AOF33" s="110"/>
      <c r="AOG33" s="110"/>
      <c r="AOH33" s="110"/>
      <c r="AOI33" s="110"/>
      <c r="AOJ33" s="110"/>
      <c r="AOK33" s="110"/>
      <c r="AOL33" s="110"/>
      <c r="AOM33" s="110">
        <f>AOM34+AOM51</f>
        <v>540888.80999999994</v>
      </c>
      <c r="AON33" s="110"/>
      <c r="AOO33" s="110"/>
      <c r="AOP33" s="110"/>
      <c r="AOQ33" s="110"/>
      <c r="AOR33" s="110"/>
      <c r="AOS33" s="110"/>
      <c r="AOT33" s="110"/>
      <c r="AOU33" s="110"/>
      <c r="AOV33" s="110"/>
      <c r="AOW33" s="110"/>
      <c r="AOX33" s="110"/>
      <c r="AOY33" s="110"/>
      <c r="AOZ33" s="110"/>
      <c r="APA33" s="115"/>
      <c r="APB33" s="110">
        <f>APB34+APB51</f>
        <v>320863.56999999995</v>
      </c>
      <c r="APC33" s="110"/>
      <c r="APD33" s="110"/>
      <c r="APE33" s="110"/>
      <c r="APF33" s="110"/>
      <c r="APG33" s="110"/>
      <c r="APH33" s="110"/>
      <c r="API33" s="110"/>
      <c r="APJ33" s="110"/>
      <c r="APK33" s="110"/>
      <c r="APL33" s="110"/>
      <c r="APM33" s="110">
        <f>APM34+APM51</f>
        <v>552136.63</v>
      </c>
      <c r="APN33" s="110"/>
      <c r="APO33" s="110"/>
      <c r="APP33" s="110"/>
      <c r="APQ33" s="110"/>
      <c r="APR33" s="110"/>
      <c r="APS33" s="110"/>
      <c r="APT33" s="110"/>
      <c r="APU33" s="110"/>
      <c r="APV33" s="110"/>
      <c r="APW33" s="110"/>
      <c r="APX33" s="110"/>
      <c r="APY33" s="110"/>
      <c r="APZ33" s="110"/>
      <c r="AQA33" s="110"/>
      <c r="AQB33" s="110">
        <f>AQB34+AQB51</f>
        <v>320863.56999999995</v>
      </c>
      <c r="AQC33" s="110"/>
      <c r="AQD33" s="110"/>
      <c r="AQE33" s="110"/>
      <c r="AQF33" s="110"/>
      <c r="AQG33" s="110"/>
      <c r="AQH33" s="110"/>
      <c r="AQI33" s="110"/>
      <c r="AQJ33" s="110"/>
      <c r="AQK33" s="110"/>
      <c r="AQL33" s="110"/>
      <c r="AQM33" s="110">
        <f>AQM34+AQM51</f>
        <v>552136.63</v>
      </c>
      <c r="AQN33" s="110"/>
      <c r="AQO33" s="110"/>
      <c r="AQP33" s="110"/>
      <c r="AQQ33" s="110"/>
      <c r="AQR33" s="110"/>
      <c r="AQS33" s="110"/>
      <c r="AQT33" s="110"/>
      <c r="AQU33" s="110"/>
      <c r="AQV33" s="110"/>
      <c r="AQW33" s="110"/>
      <c r="AQX33" s="110"/>
      <c r="AQY33" s="110"/>
      <c r="AQZ33" s="110"/>
      <c r="ARA33" s="115"/>
      <c r="ARB33" s="110">
        <f>ARB34+ARB51</f>
        <v>757612.45000000007</v>
      </c>
      <c r="ARC33" s="110"/>
      <c r="ARD33" s="110"/>
      <c r="ARE33" s="110"/>
      <c r="ARF33" s="110"/>
      <c r="ARG33" s="110"/>
      <c r="ARH33" s="110"/>
      <c r="ARI33" s="110"/>
      <c r="ARJ33" s="110"/>
      <c r="ARK33" s="110"/>
      <c r="ARL33" s="110"/>
      <c r="ARM33" s="110">
        <f>ARM34+ARM51</f>
        <v>1292255.6399999999</v>
      </c>
      <c r="ARN33" s="110"/>
      <c r="ARO33" s="110"/>
      <c r="ARP33" s="110"/>
      <c r="ARQ33" s="110"/>
      <c r="ARR33" s="110"/>
      <c r="ARS33" s="110"/>
      <c r="ART33" s="110"/>
      <c r="ARU33" s="110"/>
      <c r="ARV33" s="110"/>
      <c r="ARW33" s="110"/>
      <c r="ARX33" s="110"/>
      <c r="ARY33" s="110"/>
      <c r="ARZ33" s="110"/>
      <c r="ASA33" s="110"/>
      <c r="ASB33" s="110">
        <f>ASB34+ASB51</f>
        <v>757612.45000000007</v>
      </c>
      <c r="ASC33" s="110"/>
      <c r="ASD33" s="110"/>
      <c r="ASE33" s="110"/>
      <c r="ASF33" s="110"/>
      <c r="ASG33" s="110"/>
      <c r="ASH33" s="110"/>
      <c r="ASI33" s="110"/>
      <c r="ASJ33" s="110"/>
      <c r="ASK33" s="110"/>
      <c r="ASL33" s="110"/>
      <c r="ASM33" s="110">
        <f>ASM34+ASM51</f>
        <v>1292255.6399999999</v>
      </c>
      <c r="ASN33" s="110"/>
      <c r="ASO33" s="110"/>
      <c r="ASP33" s="110"/>
      <c r="ASQ33" s="110"/>
      <c r="ASR33" s="110"/>
      <c r="ASS33" s="110"/>
      <c r="AST33" s="110"/>
      <c r="ASU33" s="110"/>
      <c r="ASV33" s="110"/>
      <c r="ASW33" s="110"/>
      <c r="ASX33" s="110"/>
      <c r="ASY33" s="110"/>
      <c r="ASZ33" s="110"/>
      <c r="ATA33" s="115"/>
      <c r="ATB33" s="110">
        <f>ATB34+ATB51</f>
        <v>317892.24</v>
      </c>
      <c r="ATC33" s="110"/>
      <c r="ATD33" s="110"/>
      <c r="ATE33" s="110"/>
      <c r="ATF33" s="110"/>
      <c r="ATG33" s="110"/>
      <c r="ATH33" s="110"/>
      <c r="ATI33" s="110"/>
      <c r="ATJ33" s="110"/>
      <c r="ATK33" s="110"/>
      <c r="ATL33" s="110"/>
      <c r="ATM33" s="110">
        <f>ATM34+ATM51</f>
        <v>541045.21</v>
      </c>
      <c r="ATN33" s="110"/>
      <c r="ATO33" s="110"/>
      <c r="ATP33" s="110"/>
      <c r="ATQ33" s="110"/>
      <c r="ATR33" s="110"/>
      <c r="ATS33" s="110"/>
      <c r="ATT33" s="110"/>
      <c r="ATU33" s="110"/>
      <c r="ATV33" s="110"/>
      <c r="ATW33" s="110"/>
      <c r="ATX33" s="110"/>
      <c r="ATY33" s="110"/>
      <c r="ATZ33" s="110"/>
      <c r="AUA33" s="110"/>
      <c r="AUB33" s="110">
        <f>AUB34+AUB51</f>
        <v>317892.24</v>
      </c>
      <c r="AUC33" s="110"/>
      <c r="AUD33" s="110"/>
      <c r="AUE33" s="110"/>
      <c r="AUF33" s="110"/>
      <c r="AUG33" s="110"/>
      <c r="AUH33" s="110"/>
      <c r="AUI33" s="110"/>
      <c r="AUJ33" s="110"/>
      <c r="AUK33" s="110"/>
      <c r="AUL33" s="110"/>
      <c r="AUM33" s="110">
        <f>AUM34+AUM51</f>
        <v>541045.21</v>
      </c>
      <c r="AUN33" s="110"/>
      <c r="AUO33" s="110"/>
      <c r="AUP33" s="110"/>
      <c r="AUQ33" s="110"/>
      <c r="AUR33" s="110"/>
      <c r="AUS33" s="110"/>
      <c r="AUT33" s="110"/>
      <c r="AUU33" s="110"/>
      <c r="AUV33" s="110"/>
      <c r="AUW33" s="110"/>
      <c r="AUX33" s="110"/>
      <c r="AUY33" s="110"/>
      <c r="AUZ33" s="110"/>
      <c r="AVA33" s="115"/>
      <c r="AVB33" s="110">
        <f>AVB34+AVB51</f>
        <v>357478.88</v>
      </c>
      <c r="AVC33" s="110"/>
      <c r="AVD33" s="110"/>
      <c r="AVE33" s="110"/>
      <c r="AVF33" s="110"/>
      <c r="AVG33" s="110"/>
      <c r="AVH33" s="110"/>
      <c r="AVI33" s="110"/>
      <c r="AVJ33" s="110"/>
      <c r="AVK33" s="110"/>
      <c r="AVL33" s="110"/>
      <c r="AVM33" s="110">
        <f>AVM34+AVM51</f>
        <v>663618.07999999996</v>
      </c>
      <c r="AVN33" s="110"/>
      <c r="AVO33" s="110"/>
      <c r="AVP33" s="110"/>
      <c r="AVQ33" s="110"/>
      <c r="AVR33" s="110"/>
      <c r="AVS33" s="110"/>
      <c r="AVT33" s="110"/>
      <c r="AVU33" s="110"/>
      <c r="AVV33" s="110"/>
      <c r="AVW33" s="110"/>
      <c r="AVX33" s="110"/>
      <c r="AVY33" s="110"/>
      <c r="AVZ33" s="110"/>
      <c r="AWA33" s="110"/>
      <c r="AWB33" s="110">
        <f>AWB34+AWB51</f>
        <v>357478.88</v>
      </c>
      <c r="AWC33" s="110"/>
      <c r="AWD33" s="110"/>
      <c r="AWE33" s="110"/>
      <c r="AWF33" s="110"/>
      <c r="AWG33" s="110"/>
      <c r="AWH33" s="110"/>
      <c r="AWI33" s="110"/>
      <c r="AWJ33" s="110"/>
      <c r="AWK33" s="110"/>
      <c r="AWL33" s="110"/>
      <c r="AWM33" s="110">
        <f>AWM34+AWM51</f>
        <v>663618.07999999996</v>
      </c>
      <c r="AWN33" s="110"/>
      <c r="AWO33" s="110"/>
      <c r="AWP33" s="110"/>
      <c r="AWQ33" s="110"/>
      <c r="AWR33" s="110"/>
      <c r="AWS33" s="110"/>
      <c r="AWT33" s="110"/>
      <c r="AWU33" s="110"/>
      <c r="AWV33" s="110"/>
      <c r="AWW33" s="110"/>
      <c r="AWX33" s="110"/>
      <c r="AWY33" s="110"/>
      <c r="AWZ33" s="110"/>
      <c r="AXA33" s="115"/>
      <c r="AXB33" s="110">
        <f>AXB34+AXB51</f>
        <v>392337.85</v>
      </c>
      <c r="AXC33" s="110"/>
      <c r="AXD33" s="110"/>
      <c r="AXE33" s="110"/>
      <c r="AXF33" s="110"/>
      <c r="AXG33" s="110"/>
      <c r="AXH33" s="110"/>
      <c r="AXI33" s="110"/>
      <c r="AXJ33" s="110"/>
      <c r="AXK33" s="110"/>
      <c r="AXL33" s="110"/>
      <c r="AXM33" s="110">
        <f>AXM34+AXM51</f>
        <v>658672.38</v>
      </c>
      <c r="AXN33" s="110"/>
      <c r="AXO33" s="110"/>
      <c r="AXP33" s="110"/>
      <c r="AXQ33" s="110"/>
      <c r="AXR33" s="110"/>
      <c r="AXS33" s="110"/>
      <c r="AXT33" s="110"/>
      <c r="AXU33" s="110"/>
      <c r="AXV33" s="110"/>
      <c r="AXW33" s="110"/>
      <c r="AXX33" s="110"/>
      <c r="AXY33" s="110"/>
      <c r="AXZ33" s="110"/>
      <c r="AYA33" s="110"/>
      <c r="AYB33" s="110">
        <f>AYB34+AYB51</f>
        <v>392337.85</v>
      </c>
      <c r="AYC33" s="110"/>
      <c r="AYD33" s="110"/>
      <c r="AYE33" s="110"/>
      <c r="AYF33" s="110"/>
      <c r="AYG33" s="110"/>
      <c r="AYH33" s="110"/>
      <c r="AYI33" s="110"/>
      <c r="AYJ33" s="110"/>
      <c r="AYK33" s="110"/>
      <c r="AYL33" s="110"/>
      <c r="AYM33" s="110">
        <f>AYM34+AYM51</f>
        <v>658672.38</v>
      </c>
      <c r="AYN33" s="110"/>
      <c r="AYO33" s="110"/>
      <c r="AYP33" s="110"/>
      <c r="AYQ33" s="110"/>
      <c r="AYR33" s="110"/>
      <c r="AYS33" s="110"/>
      <c r="AYT33" s="110"/>
      <c r="AYU33" s="110"/>
      <c r="AYV33" s="110"/>
      <c r="AYW33" s="110"/>
      <c r="AYX33" s="110"/>
      <c r="AYY33" s="110"/>
      <c r="AYZ33" s="110"/>
      <c r="AZA33" s="115"/>
      <c r="AZB33" s="110">
        <f>AZB34+AZB51</f>
        <v>336241.35</v>
      </c>
      <c r="AZC33" s="110"/>
      <c r="AZD33" s="110"/>
      <c r="AZE33" s="110"/>
      <c r="AZF33" s="110"/>
      <c r="AZG33" s="110"/>
      <c r="AZH33" s="110"/>
      <c r="AZI33" s="110"/>
      <c r="AZJ33" s="110"/>
      <c r="AZK33" s="110"/>
      <c r="AZL33" s="110"/>
      <c r="AZM33" s="110">
        <f>AZM34+AZM51</f>
        <v>482314.82999999996</v>
      </c>
      <c r="AZN33" s="110"/>
      <c r="AZO33" s="110"/>
      <c r="AZP33" s="110"/>
      <c r="AZQ33" s="110"/>
      <c r="AZR33" s="110"/>
      <c r="AZS33" s="110"/>
      <c r="AZT33" s="110"/>
      <c r="AZU33" s="110"/>
      <c r="AZV33" s="110"/>
      <c r="AZW33" s="110"/>
      <c r="AZX33" s="110"/>
      <c r="AZY33" s="110"/>
      <c r="AZZ33" s="110"/>
      <c r="BAA33" s="110"/>
      <c r="BAB33" s="110">
        <f>BAB34+BAB51</f>
        <v>336241.35</v>
      </c>
      <c r="BAC33" s="110"/>
      <c r="BAD33" s="110"/>
      <c r="BAE33" s="110"/>
      <c r="BAF33" s="110"/>
      <c r="BAG33" s="110"/>
      <c r="BAH33" s="110"/>
      <c r="BAI33" s="110"/>
      <c r="BAJ33" s="110"/>
      <c r="BAK33" s="110"/>
      <c r="BAL33" s="110"/>
      <c r="BAM33" s="110">
        <f>BAM34+BAM51</f>
        <v>482314.82999999996</v>
      </c>
      <c r="BAN33" s="110"/>
      <c r="BAO33" s="110"/>
      <c r="BAP33" s="110"/>
      <c r="BAQ33" s="110"/>
      <c r="BAR33" s="110"/>
      <c r="BAS33" s="110"/>
      <c r="BAT33" s="110"/>
      <c r="BAU33" s="110"/>
      <c r="BAV33" s="110"/>
      <c r="BAW33" s="110"/>
      <c r="BAX33" s="110"/>
      <c r="BAY33" s="110"/>
      <c r="BAZ33" s="110"/>
      <c r="BBA33" s="115"/>
      <c r="BBB33" s="110">
        <f>BBB34+BBB51</f>
        <v>5403895.9100000001</v>
      </c>
      <c r="BBC33" s="110"/>
      <c r="BBD33" s="110"/>
      <c r="BBE33" s="110"/>
      <c r="BBF33" s="110"/>
      <c r="BBG33" s="110"/>
      <c r="BBH33" s="110"/>
      <c r="BBI33" s="110"/>
      <c r="BBJ33" s="110"/>
      <c r="BBK33" s="110"/>
      <c r="BBL33" s="110"/>
      <c r="BBM33" s="110">
        <f>BBM34+BBM51</f>
        <v>9934014.8499999996</v>
      </c>
      <c r="BBN33" s="110"/>
      <c r="BBO33" s="110"/>
      <c r="BBP33" s="110"/>
      <c r="BBQ33" s="110"/>
      <c r="BBR33" s="110"/>
      <c r="BBS33" s="110"/>
      <c r="BBT33" s="110"/>
      <c r="BBU33" s="110"/>
      <c r="BBV33" s="110"/>
      <c r="BBW33" s="110"/>
      <c r="BBX33" s="110"/>
      <c r="BBY33" s="110"/>
      <c r="BBZ33" s="110"/>
      <c r="BCA33" s="110"/>
      <c r="BCB33" s="110">
        <f>BCB34+BCB51</f>
        <v>5403895.9100000001</v>
      </c>
      <c r="BCC33" s="110"/>
      <c r="BCD33" s="110"/>
      <c r="BCE33" s="110"/>
      <c r="BCF33" s="110"/>
      <c r="BCG33" s="110"/>
      <c r="BCH33" s="110"/>
      <c r="BCI33" s="110"/>
      <c r="BCJ33" s="110"/>
      <c r="BCK33" s="110"/>
      <c r="BCL33" s="110"/>
      <c r="BCM33" s="110">
        <f>BCM34+BCM51</f>
        <v>9934014.8499999996</v>
      </c>
      <c r="BCN33" s="110"/>
      <c r="BCO33" s="110"/>
      <c r="BCP33" s="110"/>
      <c r="BCQ33" s="110"/>
      <c r="BCR33" s="110"/>
      <c r="BCS33" s="110"/>
      <c r="BCT33" s="110"/>
      <c r="BCU33" s="110"/>
      <c r="BCV33" s="110"/>
      <c r="BCW33" s="110"/>
      <c r="BCX33" s="110"/>
      <c r="BCY33" s="110"/>
      <c r="BCZ33" s="110"/>
      <c r="BDA33" s="115"/>
      <c r="BDB33" s="110">
        <f>BDB34+BDB51</f>
        <v>1567528.4200000002</v>
      </c>
      <c r="BDC33" s="110"/>
      <c r="BDD33" s="110"/>
      <c r="BDE33" s="110"/>
      <c r="BDF33" s="110"/>
      <c r="BDG33" s="110"/>
      <c r="BDH33" s="110"/>
      <c r="BDI33" s="110"/>
      <c r="BDJ33" s="110"/>
      <c r="BDK33" s="110"/>
      <c r="BDL33" s="110"/>
      <c r="BDM33" s="110">
        <f>BDM34+BDM51</f>
        <v>2635283.77</v>
      </c>
      <c r="BDN33" s="110"/>
      <c r="BDO33" s="110"/>
      <c r="BDP33" s="110"/>
      <c r="BDQ33" s="110"/>
      <c r="BDR33" s="110"/>
      <c r="BDS33" s="110"/>
      <c r="BDT33" s="110"/>
      <c r="BDU33" s="110"/>
      <c r="BDV33" s="110"/>
      <c r="BDW33" s="110"/>
      <c r="BDX33" s="110"/>
      <c r="BDY33" s="110"/>
      <c r="BDZ33" s="110"/>
      <c r="BEA33" s="110"/>
      <c r="BEB33" s="110">
        <f>BEB34+BEB51</f>
        <v>1567528.4200000002</v>
      </c>
      <c r="BEC33" s="110"/>
      <c r="BED33" s="110"/>
      <c r="BEE33" s="110"/>
      <c r="BEF33" s="110"/>
      <c r="BEG33" s="110"/>
      <c r="BEH33" s="110"/>
      <c r="BEI33" s="110"/>
      <c r="BEJ33" s="110"/>
      <c r="BEK33" s="110"/>
      <c r="BEL33" s="110"/>
      <c r="BEM33" s="110">
        <f>BEM34+BEM51</f>
        <v>2635283.77</v>
      </c>
      <c r="BEN33" s="110"/>
      <c r="BEO33" s="110"/>
      <c r="BEP33" s="110"/>
      <c r="BEQ33" s="110"/>
      <c r="BER33" s="110"/>
      <c r="BES33" s="110"/>
      <c r="BET33" s="110"/>
      <c r="BEU33" s="110"/>
      <c r="BEV33" s="110"/>
      <c r="BEW33" s="110"/>
      <c r="BEX33" s="110"/>
      <c r="BEY33" s="110"/>
      <c r="BEZ33" s="110"/>
      <c r="BFA33" s="115"/>
      <c r="BFB33" s="110">
        <f>BFB34+BFB51</f>
        <v>1528337.67</v>
      </c>
      <c r="BFC33" s="110"/>
      <c r="BFD33" s="110"/>
      <c r="BFE33" s="110"/>
      <c r="BFF33" s="110"/>
      <c r="BFG33" s="110"/>
      <c r="BFH33" s="110"/>
      <c r="BFI33" s="110"/>
      <c r="BFJ33" s="110"/>
      <c r="BFK33" s="110"/>
      <c r="BFL33" s="110"/>
      <c r="BFM33" s="110">
        <f>BFM34+BFM51</f>
        <v>2345001.54</v>
      </c>
      <c r="BFN33" s="110"/>
      <c r="BFO33" s="110"/>
      <c r="BFP33" s="110"/>
      <c r="BFQ33" s="110"/>
      <c r="BFR33" s="110"/>
      <c r="BFS33" s="110"/>
      <c r="BFT33" s="110"/>
      <c r="BFU33" s="110"/>
      <c r="BFV33" s="110"/>
      <c r="BFW33" s="110"/>
      <c r="BFX33" s="110"/>
      <c r="BFY33" s="110"/>
      <c r="BFZ33" s="110"/>
      <c r="BGA33" s="110"/>
      <c r="BGB33" s="110">
        <f>BGB34+BGB51</f>
        <v>1528337.67</v>
      </c>
      <c r="BGC33" s="110"/>
      <c r="BGD33" s="110"/>
      <c r="BGE33" s="110"/>
      <c r="BGF33" s="110"/>
      <c r="BGG33" s="110"/>
      <c r="BGH33" s="110"/>
      <c r="BGI33" s="110"/>
      <c r="BGJ33" s="110"/>
      <c r="BGK33" s="110"/>
      <c r="BGL33" s="110"/>
      <c r="BGM33" s="110">
        <f>BGM34+BGM51</f>
        <v>2345001.54</v>
      </c>
      <c r="BGN33" s="110"/>
      <c r="BGO33" s="110"/>
      <c r="BGP33" s="110"/>
      <c r="BGQ33" s="110"/>
      <c r="BGR33" s="110"/>
      <c r="BGS33" s="110"/>
      <c r="BGT33" s="110"/>
      <c r="BGU33" s="110"/>
      <c r="BGV33" s="110"/>
      <c r="BGW33" s="110"/>
      <c r="BGX33" s="110"/>
      <c r="BGY33" s="110"/>
      <c r="BGZ33" s="110"/>
      <c r="BHA33" s="115"/>
      <c r="BHB33" s="110">
        <f>BHB34+BHB51</f>
        <v>1162215.29</v>
      </c>
      <c r="BHC33" s="110"/>
      <c r="BHD33" s="110"/>
      <c r="BHE33" s="110"/>
      <c r="BHF33" s="110"/>
      <c r="BHG33" s="110"/>
      <c r="BHH33" s="110"/>
      <c r="BHI33" s="110"/>
      <c r="BHJ33" s="110"/>
      <c r="BHK33" s="110"/>
      <c r="BHL33" s="110"/>
      <c r="BHM33" s="110">
        <f>BHM34+BHM51</f>
        <v>1889866.3399999999</v>
      </c>
      <c r="BHN33" s="110"/>
      <c r="BHO33" s="110"/>
      <c r="BHP33" s="110"/>
      <c r="BHQ33" s="110"/>
      <c r="BHR33" s="110"/>
      <c r="BHS33" s="110"/>
      <c r="BHT33" s="110"/>
      <c r="BHU33" s="110"/>
      <c r="BHV33" s="110"/>
      <c r="BHW33" s="110"/>
      <c r="BHX33" s="110"/>
      <c r="BHY33" s="110"/>
      <c r="BHZ33" s="110"/>
      <c r="BIA33" s="110"/>
      <c r="BIB33" s="110">
        <f>BIB34+BIB51</f>
        <v>1162215.29</v>
      </c>
      <c r="BIC33" s="110"/>
      <c r="BID33" s="110"/>
      <c r="BIE33" s="110"/>
      <c r="BIF33" s="110"/>
      <c r="BIG33" s="110"/>
      <c r="BIH33" s="110"/>
      <c r="BII33" s="110"/>
      <c r="BIJ33" s="110"/>
      <c r="BIK33" s="110"/>
      <c r="BIL33" s="110"/>
      <c r="BIM33" s="110">
        <f>BIM34+BIM51</f>
        <v>1889866.3399999999</v>
      </c>
      <c r="BIN33" s="110"/>
      <c r="BIO33" s="110"/>
      <c r="BIP33" s="110"/>
      <c r="BIQ33" s="110"/>
      <c r="BIR33" s="110"/>
      <c r="BIS33" s="110"/>
      <c r="BIT33" s="110"/>
      <c r="BIU33" s="110"/>
      <c r="BIV33" s="110"/>
      <c r="BIW33" s="110"/>
      <c r="BIX33" s="110"/>
      <c r="BIY33" s="110"/>
      <c r="BIZ33" s="110"/>
      <c r="BJA33" s="115"/>
      <c r="BJB33" s="110">
        <f>BJB34+BJB51</f>
        <v>730395.3899999999</v>
      </c>
      <c r="BJC33" s="110"/>
      <c r="BJD33" s="110"/>
      <c r="BJE33" s="110"/>
      <c r="BJF33" s="110"/>
      <c r="BJG33" s="110"/>
      <c r="BJH33" s="110"/>
      <c r="BJI33" s="110"/>
      <c r="BJJ33" s="110"/>
      <c r="BJK33" s="110"/>
      <c r="BJL33" s="110"/>
      <c r="BJM33" s="110">
        <f>BJM34+BJM51</f>
        <v>1076451.31</v>
      </c>
      <c r="BJN33" s="110"/>
      <c r="BJO33" s="110"/>
      <c r="BJP33" s="110"/>
      <c r="BJQ33" s="110"/>
      <c r="BJR33" s="110"/>
      <c r="BJS33" s="110"/>
      <c r="BJT33" s="110"/>
      <c r="BJU33" s="110"/>
      <c r="BJV33" s="110"/>
      <c r="BJW33" s="110"/>
      <c r="BJX33" s="110"/>
      <c r="BJY33" s="110"/>
      <c r="BJZ33" s="110"/>
      <c r="BKA33" s="110"/>
      <c r="BKB33" s="110">
        <f>BKB34+BKB51</f>
        <v>730395.3899999999</v>
      </c>
      <c r="BKC33" s="110"/>
      <c r="BKD33" s="110"/>
      <c r="BKE33" s="110"/>
      <c r="BKF33" s="110"/>
      <c r="BKG33" s="110"/>
      <c r="BKH33" s="110"/>
      <c r="BKI33" s="110"/>
      <c r="BKJ33" s="110"/>
      <c r="BKK33" s="110"/>
      <c r="BKL33" s="110"/>
      <c r="BKM33" s="110">
        <f>BKM34+BKM51</f>
        <v>1076451.31</v>
      </c>
      <c r="BKN33" s="110"/>
      <c r="BKO33" s="110"/>
      <c r="BKP33" s="110"/>
      <c r="BKQ33" s="110"/>
      <c r="BKR33" s="110"/>
      <c r="BKS33" s="110"/>
      <c r="BKT33" s="110"/>
      <c r="BKU33" s="110"/>
      <c r="BKV33" s="110"/>
      <c r="BKW33" s="110"/>
      <c r="BKX33" s="110"/>
      <c r="BKY33" s="110"/>
      <c r="BKZ33" s="110"/>
      <c r="BLA33" s="115"/>
      <c r="BLB33" s="110">
        <f>BLB34+BLB51</f>
        <v>3496710.3699999996</v>
      </c>
      <c r="BLC33" s="110"/>
      <c r="BLD33" s="110"/>
      <c r="BLE33" s="110"/>
      <c r="BLF33" s="110"/>
      <c r="BLG33" s="110"/>
      <c r="BLH33" s="110"/>
      <c r="BLI33" s="110"/>
      <c r="BLJ33" s="110"/>
      <c r="BLK33" s="110"/>
      <c r="BLL33" s="110"/>
      <c r="BLM33" s="110">
        <f>BLM34+BLM51</f>
        <v>6262162.7400000002</v>
      </c>
      <c r="BLN33" s="110"/>
      <c r="BLO33" s="110"/>
      <c r="BLP33" s="110"/>
      <c r="BLQ33" s="110"/>
      <c r="BLR33" s="110"/>
      <c r="BLS33" s="110"/>
      <c r="BLT33" s="110"/>
      <c r="BLU33" s="110"/>
      <c r="BLV33" s="110"/>
      <c r="BLW33" s="110"/>
      <c r="BLX33" s="110"/>
      <c r="BLY33" s="110"/>
      <c r="BLZ33" s="110"/>
      <c r="BMA33" s="110"/>
      <c r="BMB33" s="110">
        <f>BMB34+BMB51</f>
        <v>658721.66</v>
      </c>
      <c r="BMC33" s="110"/>
      <c r="BMD33" s="110"/>
      <c r="BME33" s="110"/>
      <c r="BMF33" s="110"/>
      <c r="BMG33" s="110"/>
      <c r="BMH33" s="110"/>
      <c r="BMI33" s="110"/>
      <c r="BMJ33" s="110"/>
      <c r="BMK33" s="110"/>
      <c r="BML33" s="110"/>
      <c r="BMM33" s="110">
        <f>BMM34+BMM51</f>
        <v>994021.27999999991</v>
      </c>
      <c r="BMN33" s="110"/>
      <c r="BMO33" s="110"/>
      <c r="BMP33" s="110"/>
      <c r="BMQ33" s="110"/>
      <c r="BMR33" s="110"/>
      <c r="BMS33" s="110"/>
      <c r="BMT33" s="110"/>
      <c r="BMU33" s="110"/>
      <c r="BMV33" s="110"/>
      <c r="BMW33" s="110"/>
      <c r="BMX33" s="110"/>
      <c r="BMY33" s="110"/>
      <c r="BMZ33" s="110"/>
      <c r="BNA33" s="115"/>
      <c r="BNB33" s="45"/>
      <c r="BNC33" s="45"/>
      <c r="BND33" s="45"/>
      <c r="BNE33" s="45"/>
      <c r="BNF33" s="45"/>
      <c r="BNG33" s="45"/>
      <c r="BNH33" s="45"/>
      <c r="BNI33" s="45"/>
      <c r="BNJ33" s="45"/>
      <c r="BNK33" s="45"/>
      <c r="BNL33" s="45"/>
      <c r="BNM33" s="45"/>
      <c r="BNN33" s="45"/>
      <c r="BNO33" s="45"/>
      <c r="BNP33" s="45"/>
      <c r="BNQ33" s="45"/>
      <c r="BNR33" s="45"/>
      <c r="BNS33" s="45"/>
      <c r="BNT33" s="45"/>
      <c r="BNU33" s="45"/>
      <c r="BNV33" s="45"/>
      <c r="BNW33" s="45"/>
      <c r="BNX33" s="45"/>
      <c r="BNY33" s="45"/>
      <c r="BNZ33" s="45"/>
      <c r="BOA33" s="45"/>
      <c r="BOB33" s="45"/>
      <c r="BOC33" s="45"/>
      <c r="BOD33" s="45"/>
      <c r="BOE33" s="45"/>
      <c r="BOF33" s="45"/>
      <c r="BOG33" s="45"/>
      <c r="BOH33" s="45"/>
      <c r="BOI33" s="45"/>
      <c r="BOJ33" s="45"/>
      <c r="BOK33" s="45"/>
      <c r="BOL33" s="45"/>
      <c r="BOM33" s="45"/>
      <c r="BON33" s="45"/>
      <c r="BOO33" s="45"/>
      <c r="BOP33" s="45"/>
      <c r="BOQ33" s="45"/>
      <c r="BOR33" s="45"/>
      <c r="BOS33" s="45"/>
      <c r="BOT33" s="45"/>
      <c r="BOU33" s="45"/>
      <c r="BOV33" s="45"/>
      <c r="BOW33" s="45"/>
      <c r="BOX33" s="45"/>
      <c r="BOY33" s="45"/>
      <c r="BOZ33" s="45"/>
      <c r="BPA33" s="45"/>
    </row>
    <row r="34" spans="1:1769" s="4" customFormat="1" ht="47.25" customHeight="1">
      <c r="A34" s="163" t="s">
        <v>35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39" t="s">
        <v>40</v>
      </c>
      <c r="AT34" s="140"/>
      <c r="AU34" s="140"/>
      <c r="AV34" s="140"/>
      <c r="AW34" s="140"/>
      <c r="AX34" s="140"/>
      <c r="AY34" s="140"/>
      <c r="AZ34" s="140"/>
      <c r="BA34" s="141"/>
      <c r="BB34" s="95">
        <f>BB36+BB37+BB38+BB42+BB43+BB44+BB45</f>
        <v>21491563.939999998</v>
      </c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BM34" s="95">
        <f>BM36+BM37+BM38+BM42+BM43+BM44+BM45</f>
        <v>38260257.289999992</v>
      </c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7"/>
      <c r="CB34" s="95">
        <f>CB36+CB37+CB38+CB42+CB43+CB44+CB45</f>
        <v>18653575.23</v>
      </c>
      <c r="CC34" s="96"/>
      <c r="CD34" s="96"/>
      <c r="CE34" s="96"/>
      <c r="CF34" s="96"/>
      <c r="CG34" s="96"/>
      <c r="CH34" s="96"/>
      <c r="CI34" s="96"/>
      <c r="CJ34" s="96"/>
      <c r="CK34" s="96"/>
      <c r="CL34" s="97"/>
      <c r="CM34" s="95">
        <f>CM36+CM37+CM38+CM42+CM43+CM44+CM45</f>
        <v>32992115.830000002</v>
      </c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100"/>
      <c r="DB34" s="95">
        <f>DB36+DB37+DB38+DB42+DB43+DB44+DB45</f>
        <v>368226.92</v>
      </c>
      <c r="DC34" s="96"/>
      <c r="DD34" s="96"/>
      <c r="DE34" s="96"/>
      <c r="DF34" s="96"/>
      <c r="DG34" s="96"/>
      <c r="DH34" s="96"/>
      <c r="DI34" s="96"/>
      <c r="DJ34" s="96"/>
      <c r="DK34" s="96"/>
      <c r="DL34" s="97"/>
      <c r="DM34" s="95">
        <f>DM36+DM37+DM38+DM42+DM43+DM44+DM45</f>
        <v>724025.2</v>
      </c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7"/>
      <c r="EB34" s="95">
        <f>EB36+EB37+EB38+EB42+EB43+EB44+EB45</f>
        <v>368226.92</v>
      </c>
      <c r="EC34" s="96"/>
      <c r="ED34" s="96"/>
      <c r="EE34" s="96"/>
      <c r="EF34" s="96"/>
      <c r="EG34" s="96"/>
      <c r="EH34" s="96"/>
      <c r="EI34" s="96"/>
      <c r="EJ34" s="96"/>
      <c r="EK34" s="96"/>
      <c r="EL34" s="97"/>
      <c r="EM34" s="95">
        <f>EM36+EM37+EM38+EM42+EM43+EM44+EM45</f>
        <v>724025.2</v>
      </c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100"/>
      <c r="FB34" s="95">
        <f>FB36+FB37+FB38+FB42+FB43+FB44+FB45</f>
        <v>538176.64</v>
      </c>
      <c r="FC34" s="96"/>
      <c r="FD34" s="96"/>
      <c r="FE34" s="96"/>
      <c r="FF34" s="96"/>
      <c r="FG34" s="96"/>
      <c r="FH34" s="96"/>
      <c r="FI34" s="96"/>
      <c r="FJ34" s="96"/>
      <c r="FK34" s="96"/>
      <c r="FL34" s="97"/>
      <c r="FM34" s="95">
        <f>FM36+FM37+FM38+FM42+FM43+FM44+FM45</f>
        <v>885695.89</v>
      </c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7"/>
      <c r="GB34" s="95">
        <f>GB36+GB37+GB38+GB42+GB43+GB44+GB45</f>
        <v>538176.64</v>
      </c>
      <c r="GC34" s="96"/>
      <c r="GD34" s="96"/>
      <c r="GE34" s="96"/>
      <c r="GF34" s="96"/>
      <c r="GG34" s="96"/>
      <c r="GH34" s="96"/>
      <c r="GI34" s="96"/>
      <c r="GJ34" s="96"/>
      <c r="GK34" s="96"/>
      <c r="GL34" s="97"/>
      <c r="GM34" s="95">
        <f>GM36+GM37+GM38+GM42+GM43+GM44+GM45</f>
        <v>885695.89</v>
      </c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100"/>
      <c r="HB34" s="95">
        <f>HB36+HB37+HB38+HB42+HB43+HB44+HB45</f>
        <v>354195.8</v>
      </c>
      <c r="HC34" s="96"/>
      <c r="HD34" s="96"/>
      <c r="HE34" s="96"/>
      <c r="HF34" s="96"/>
      <c r="HG34" s="96"/>
      <c r="HH34" s="96"/>
      <c r="HI34" s="96"/>
      <c r="HJ34" s="96"/>
      <c r="HK34" s="96"/>
      <c r="HL34" s="97"/>
      <c r="HM34" s="95">
        <f>HM36+HM37+HM38+HM42+HM43+HM44+HM45</f>
        <v>568070.57999999996</v>
      </c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7"/>
      <c r="IB34" s="95">
        <f>IB36+IB37+IB38+IB42+IB43+IB44+IB45</f>
        <v>354195.8</v>
      </c>
      <c r="IC34" s="96"/>
      <c r="ID34" s="96"/>
      <c r="IE34" s="96"/>
      <c r="IF34" s="96"/>
      <c r="IG34" s="96"/>
      <c r="IH34" s="96"/>
      <c r="II34" s="96"/>
      <c r="IJ34" s="96"/>
      <c r="IK34" s="96"/>
      <c r="IL34" s="97"/>
      <c r="IM34" s="95">
        <f>IM36+IM37+IM38+IM42+IM43+IM44+IM45</f>
        <v>568070.57999999996</v>
      </c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100"/>
      <c r="JB34" s="95">
        <f>JB36+JB37+JB38+JB42+JB43+JB44+JB45</f>
        <v>405130.18</v>
      </c>
      <c r="JC34" s="96"/>
      <c r="JD34" s="96"/>
      <c r="JE34" s="96"/>
      <c r="JF34" s="96"/>
      <c r="JG34" s="96"/>
      <c r="JH34" s="96"/>
      <c r="JI34" s="96"/>
      <c r="JJ34" s="96"/>
      <c r="JK34" s="96"/>
      <c r="JL34" s="97"/>
      <c r="JM34" s="95">
        <f>JM36+JM37+JM38+JM42+JM43+JM44+JM45</f>
        <v>691912.36</v>
      </c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7"/>
      <c r="KB34" s="95">
        <f>KB36+KB37+KB38+KB42+KB43+KB44+KB45</f>
        <v>405130.18</v>
      </c>
      <c r="KC34" s="96"/>
      <c r="KD34" s="96"/>
      <c r="KE34" s="96"/>
      <c r="KF34" s="96"/>
      <c r="KG34" s="96"/>
      <c r="KH34" s="96"/>
      <c r="KI34" s="96"/>
      <c r="KJ34" s="96"/>
      <c r="KK34" s="96"/>
      <c r="KL34" s="97"/>
      <c r="KM34" s="95">
        <f>KM36+KM37+KM38+KM42+KM43+KM44+KM45</f>
        <v>691912.36</v>
      </c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100"/>
      <c r="LB34" s="95">
        <f>LB36+LB37+LB38+LB42+LB43+LB44+LB45</f>
        <v>255678.41</v>
      </c>
      <c r="LC34" s="96"/>
      <c r="LD34" s="96"/>
      <c r="LE34" s="96"/>
      <c r="LF34" s="96"/>
      <c r="LG34" s="96"/>
      <c r="LH34" s="96"/>
      <c r="LI34" s="96"/>
      <c r="LJ34" s="96"/>
      <c r="LK34" s="96"/>
      <c r="LL34" s="97"/>
      <c r="LM34" s="95">
        <f>LM36+LM37+LM38+LM42+LM43+LM44+LM45</f>
        <v>457708.29</v>
      </c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7"/>
      <c r="MB34" s="95">
        <f>MB36+MB37+MB38+MB42+MB43+MB44+MB45</f>
        <v>255678.41</v>
      </c>
      <c r="MC34" s="96"/>
      <c r="MD34" s="96"/>
      <c r="ME34" s="96"/>
      <c r="MF34" s="96"/>
      <c r="MG34" s="96"/>
      <c r="MH34" s="96"/>
      <c r="MI34" s="96"/>
      <c r="MJ34" s="96"/>
      <c r="MK34" s="96"/>
      <c r="ML34" s="97"/>
      <c r="MM34" s="95">
        <f>MM36+MM37+MM38+MM42+MM43+MM44+MM45</f>
        <v>457708.29</v>
      </c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100"/>
      <c r="NB34" s="95">
        <f>NB36+NB37+NB38+NB42+NB43+NB44+NB45</f>
        <v>300134.01</v>
      </c>
      <c r="NC34" s="96"/>
      <c r="ND34" s="96"/>
      <c r="NE34" s="96"/>
      <c r="NF34" s="96"/>
      <c r="NG34" s="96"/>
      <c r="NH34" s="96"/>
      <c r="NI34" s="96"/>
      <c r="NJ34" s="96"/>
      <c r="NK34" s="96"/>
      <c r="NL34" s="97"/>
      <c r="NM34" s="95">
        <f>NM36+NM37+NM38+NM42+NM43+NM44+NM45</f>
        <v>524833.96</v>
      </c>
      <c r="NN34" s="96"/>
      <c r="NO34" s="96"/>
      <c r="NP34" s="96"/>
      <c r="NQ34" s="96"/>
      <c r="NR34" s="96"/>
      <c r="NS34" s="96"/>
      <c r="NT34" s="96"/>
      <c r="NU34" s="96"/>
      <c r="NV34" s="96"/>
      <c r="NW34" s="96"/>
      <c r="NX34" s="96"/>
      <c r="NY34" s="96"/>
      <c r="NZ34" s="96"/>
      <c r="OA34" s="97"/>
      <c r="OB34" s="95">
        <f>OB36+OB37+OB38+OB42+OB43+OB44+OB45</f>
        <v>300134.01</v>
      </c>
      <c r="OC34" s="96"/>
      <c r="OD34" s="96"/>
      <c r="OE34" s="96"/>
      <c r="OF34" s="96"/>
      <c r="OG34" s="96"/>
      <c r="OH34" s="96"/>
      <c r="OI34" s="96"/>
      <c r="OJ34" s="96"/>
      <c r="OK34" s="96"/>
      <c r="OL34" s="97"/>
      <c r="OM34" s="95">
        <f>OM36+OM37+OM38+OM42+OM43+OM44+OM45</f>
        <v>524833.96</v>
      </c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100"/>
      <c r="PB34" s="95">
        <f>PB36+PB37+PB38+PB42+PB43+PB44+PB45</f>
        <v>318868.57999999996</v>
      </c>
      <c r="PC34" s="96"/>
      <c r="PD34" s="96"/>
      <c r="PE34" s="96"/>
      <c r="PF34" s="96"/>
      <c r="PG34" s="96"/>
      <c r="PH34" s="96"/>
      <c r="PI34" s="96"/>
      <c r="PJ34" s="96"/>
      <c r="PK34" s="96"/>
      <c r="PL34" s="97"/>
      <c r="PM34" s="95">
        <f>PM36+PM37+PM38+PM42+PM43+PM44+PM45</f>
        <v>571661.95000000007</v>
      </c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7"/>
      <c r="QB34" s="95">
        <f>QB36+QB37+QB38+QB42+QB43+QB44+QB45</f>
        <v>318868.57999999996</v>
      </c>
      <c r="QC34" s="96"/>
      <c r="QD34" s="96"/>
      <c r="QE34" s="96"/>
      <c r="QF34" s="96"/>
      <c r="QG34" s="96"/>
      <c r="QH34" s="96"/>
      <c r="QI34" s="96"/>
      <c r="QJ34" s="96"/>
      <c r="QK34" s="96"/>
      <c r="QL34" s="97"/>
      <c r="QM34" s="95">
        <f>QM36+QM37+QM38+QM42+QM43+QM44+QM45</f>
        <v>571661.95000000007</v>
      </c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100"/>
      <c r="RB34" s="95">
        <f>RB36+RB37+RB38+RB42+RB43+RB44+RB45</f>
        <v>641933.25</v>
      </c>
      <c r="RC34" s="96"/>
      <c r="RD34" s="96"/>
      <c r="RE34" s="96"/>
      <c r="RF34" s="96"/>
      <c r="RG34" s="96"/>
      <c r="RH34" s="96"/>
      <c r="RI34" s="96"/>
      <c r="RJ34" s="96"/>
      <c r="RK34" s="96"/>
      <c r="RL34" s="97"/>
      <c r="RM34" s="95">
        <f>RM36+RM37+RM38+RM42+RM43+RM44+RM45</f>
        <v>1121793.04</v>
      </c>
      <c r="RN34" s="96"/>
      <c r="RO34" s="96"/>
      <c r="RP34" s="96"/>
      <c r="RQ34" s="96"/>
      <c r="RR34" s="96"/>
      <c r="RS34" s="96"/>
      <c r="RT34" s="96"/>
      <c r="RU34" s="96"/>
      <c r="RV34" s="96"/>
      <c r="RW34" s="96"/>
      <c r="RX34" s="96"/>
      <c r="RY34" s="96"/>
      <c r="RZ34" s="96"/>
      <c r="SA34" s="97"/>
      <c r="SB34" s="95">
        <f>SB36+SB37+SB38+SB42+SB43+SB44+SB45</f>
        <v>641933.25</v>
      </c>
      <c r="SC34" s="96"/>
      <c r="SD34" s="96"/>
      <c r="SE34" s="96"/>
      <c r="SF34" s="96"/>
      <c r="SG34" s="96"/>
      <c r="SH34" s="96"/>
      <c r="SI34" s="96"/>
      <c r="SJ34" s="96"/>
      <c r="SK34" s="96"/>
      <c r="SL34" s="97"/>
      <c r="SM34" s="95">
        <f>SM36+SM37+SM38+SM42+SM43+SM44+SM45</f>
        <v>1121793.04</v>
      </c>
      <c r="SN34" s="96"/>
      <c r="SO34" s="96"/>
      <c r="SP34" s="96"/>
      <c r="SQ34" s="96"/>
      <c r="SR34" s="96"/>
      <c r="SS34" s="96"/>
      <c r="ST34" s="96"/>
      <c r="SU34" s="96"/>
      <c r="SV34" s="96"/>
      <c r="SW34" s="96"/>
      <c r="SX34" s="96"/>
      <c r="SY34" s="96"/>
      <c r="SZ34" s="96"/>
      <c r="TA34" s="100"/>
      <c r="TB34" s="95">
        <f>TB36+TB37+TB38+TB42+TB43+TB44+TB45</f>
        <v>619297.9</v>
      </c>
      <c r="TC34" s="96"/>
      <c r="TD34" s="96"/>
      <c r="TE34" s="96"/>
      <c r="TF34" s="96"/>
      <c r="TG34" s="96"/>
      <c r="TH34" s="96"/>
      <c r="TI34" s="96"/>
      <c r="TJ34" s="96"/>
      <c r="TK34" s="96"/>
      <c r="TL34" s="97"/>
      <c r="TM34" s="95">
        <f>TM36+TM37+TM38+TM42+TM43+TM44+TM45</f>
        <v>1086136.81</v>
      </c>
      <c r="TN34" s="96"/>
      <c r="TO34" s="96"/>
      <c r="TP34" s="96"/>
      <c r="TQ34" s="96"/>
      <c r="TR34" s="96"/>
      <c r="TS34" s="96"/>
      <c r="TT34" s="96"/>
      <c r="TU34" s="96"/>
      <c r="TV34" s="96"/>
      <c r="TW34" s="96"/>
      <c r="TX34" s="96"/>
      <c r="TY34" s="96"/>
      <c r="TZ34" s="96"/>
      <c r="UA34" s="97"/>
      <c r="UB34" s="95">
        <f>UB36+UB37+UB38+UB42+UB43+UB44+UB45</f>
        <v>619297.9</v>
      </c>
      <c r="UC34" s="96"/>
      <c r="UD34" s="96"/>
      <c r="UE34" s="96"/>
      <c r="UF34" s="96"/>
      <c r="UG34" s="96"/>
      <c r="UH34" s="96"/>
      <c r="UI34" s="96"/>
      <c r="UJ34" s="96"/>
      <c r="UK34" s="96"/>
      <c r="UL34" s="97"/>
      <c r="UM34" s="95">
        <f>UM36+UM37+UM38+UM42+UM43+UM44+UM45</f>
        <v>1086136.81</v>
      </c>
      <c r="UN34" s="96"/>
      <c r="UO34" s="96"/>
      <c r="UP34" s="96"/>
      <c r="UQ34" s="96"/>
      <c r="UR34" s="96"/>
      <c r="US34" s="96"/>
      <c r="UT34" s="96"/>
      <c r="UU34" s="96"/>
      <c r="UV34" s="96"/>
      <c r="UW34" s="96"/>
      <c r="UX34" s="96"/>
      <c r="UY34" s="96"/>
      <c r="UZ34" s="96"/>
      <c r="VA34" s="100"/>
      <c r="VB34" s="95">
        <f>VB36+VB37+VB38+VB42+VB43+VB44+VB45</f>
        <v>314332.79000000004</v>
      </c>
      <c r="VC34" s="96"/>
      <c r="VD34" s="96"/>
      <c r="VE34" s="96"/>
      <c r="VF34" s="96"/>
      <c r="VG34" s="96"/>
      <c r="VH34" s="96"/>
      <c r="VI34" s="96"/>
      <c r="VJ34" s="96"/>
      <c r="VK34" s="96"/>
      <c r="VL34" s="97"/>
      <c r="VM34" s="95">
        <f>VM36+VM37+VM38+VM42+VM43+VM44+VM45</f>
        <v>524252.04</v>
      </c>
      <c r="VN34" s="96"/>
      <c r="VO34" s="96"/>
      <c r="VP34" s="96"/>
      <c r="VQ34" s="96"/>
      <c r="VR34" s="96"/>
      <c r="VS34" s="96"/>
      <c r="VT34" s="96"/>
      <c r="VU34" s="96"/>
      <c r="VV34" s="96"/>
      <c r="VW34" s="96"/>
      <c r="VX34" s="96"/>
      <c r="VY34" s="96"/>
      <c r="VZ34" s="96"/>
      <c r="WA34" s="97"/>
      <c r="WB34" s="95">
        <f>WB36+WB37+WB38+WB42+WB43+WB44+WB45</f>
        <v>314332.79000000004</v>
      </c>
      <c r="WC34" s="96"/>
      <c r="WD34" s="96"/>
      <c r="WE34" s="96"/>
      <c r="WF34" s="96"/>
      <c r="WG34" s="96"/>
      <c r="WH34" s="96"/>
      <c r="WI34" s="96"/>
      <c r="WJ34" s="96"/>
      <c r="WK34" s="96"/>
      <c r="WL34" s="97"/>
      <c r="WM34" s="95">
        <f>WM36+WM37+WM38+WM42+WM43+WM44+WM45</f>
        <v>524252.04</v>
      </c>
      <c r="WN34" s="96"/>
      <c r="WO34" s="96"/>
      <c r="WP34" s="96"/>
      <c r="WQ34" s="96"/>
      <c r="WR34" s="96"/>
      <c r="WS34" s="96"/>
      <c r="WT34" s="96"/>
      <c r="WU34" s="96"/>
      <c r="WV34" s="96"/>
      <c r="WW34" s="96"/>
      <c r="WX34" s="96"/>
      <c r="WY34" s="96"/>
      <c r="WZ34" s="96"/>
      <c r="XA34" s="100"/>
      <c r="XB34" s="95">
        <f>XB36+XB37+XB38+XB42+XB43+XB44+XB45</f>
        <v>344054.52</v>
      </c>
      <c r="XC34" s="96"/>
      <c r="XD34" s="96"/>
      <c r="XE34" s="96"/>
      <c r="XF34" s="96"/>
      <c r="XG34" s="96"/>
      <c r="XH34" s="96"/>
      <c r="XI34" s="96"/>
      <c r="XJ34" s="96"/>
      <c r="XK34" s="96"/>
      <c r="XL34" s="97"/>
      <c r="XM34" s="95">
        <f>XM36+XM37+XM38+XM42+XM43+XM44+XM45</f>
        <v>547872.54</v>
      </c>
      <c r="XN34" s="96"/>
      <c r="XO34" s="96"/>
      <c r="XP34" s="96"/>
      <c r="XQ34" s="96"/>
      <c r="XR34" s="96"/>
      <c r="XS34" s="96"/>
      <c r="XT34" s="96"/>
      <c r="XU34" s="96"/>
      <c r="XV34" s="96"/>
      <c r="XW34" s="96"/>
      <c r="XX34" s="96"/>
      <c r="XY34" s="96"/>
      <c r="XZ34" s="96"/>
      <c r="YA34" s="97"/>
      <c r="YB34" s="95">
        <f>YB36+YB37+YB38+YB42+YB43+YB44+YB45</f>
        <v>344054.52</v>
      </c>
      <c r="YC34" s="96"/>
      <c r="YD34" s="96"/>
      <c r="YE34" s="96"/>
      <c r="YF34" s="96"/>
      <c r="YG34" s="96"/>
      <c r="YH34" s="96"/>
      <c r="YI34" s="96"/>
      <c r="YJ34" s="96"/>
      <c r="YK34" s="96"/>
      <c r="YL34" s="97"/>
      <c r="YM34" s="95">
        <f>YM36+YM37+YM38+YM42+YM43+YM44+YM45</f>
        <v>547872.54</v>
      </c>
      <c r="YN34" s="96"/>
      <c r="YO34" s="96"/>
      <c r="YP34" s="96"/>
      <c r="YQ34" s="96"/>
      <c r="YR34" s="96"/>
      <c r="YS34" s="96"/>
      <c r="YT34" s="96"/>
      <c r="YU34" s="96"/>
      <c r="YV34" s="96"/>
      <c r="YW34" s="96"/>
      <c r="YX34" s="96"/>
      <c r="YY34" s="96"/>
      <c r="YZ34" s="96"/>
      <c r="ZA34" s="100"/>
      <c r="ZB34" s="95">
        <f>ZB36+ZB37+ZB38+ZB42+ZB43+ZB44+ZB45</f>
        <v>359351.62</v>
      </c>
      <c r="ZC34" s="96"/>
      <c r="ZD34" s="96"/>
      <c r="ZE34" s="96"/>
      <c r="ZF34" s="96"/>
      <c r="ZG34" s="96"/>
      <c r="ZH34" s="96"/>
      <c r="ZI34" s="96"/>
      <c r="ZJ34" s="96"/>
      <c r="ZK34" s="96"/>
      <c r="ZL34" s="97"/>
      <c r="ZM34" s="95">
        <f>ZM36+ZM37+ZM38+ZM42+ZM43+ZM44+ZM45</f>
        <v>599086.20000000007</v>
      </c>
      <c r="ZN34" s="96"/>
      <c r="ZO34" s="96"/>
      <c r="ZP34" s="96"/>
      <c r="ZQ34" s="96"/>
      <c r="ZR34" s="96"/>
      <c r="ZS34" s="96"/>
      <c r="ZT34" s="96"/>
      <c r="ZU34" s="96"/>
      <c r="ZV34" s="96"/>
      <c r="ZW34" s="96"/>
      <c r="ZX34" s="96"/>
      <c r="ZY34" s="96"/>
      <c r="ZZ34" s="96"/>
      <c r="AAA34" s="97"/>
      <c r="AAB34" s="95">
        <f>AAB36+AAB37+AAB38+AAB42+AAB43+AAB44+AAB45</f>
        <v>359351.62</v>
      </c>
      <c r="AAC34" s="96"/>
      <c r="AAD34" s="96"/>
      <c r="AAE34" s="96"/>
      <c r="AAF34" s="96"/>
      <c r="AAG34" s="96"/>
      <c r="AAH34" s="96"/>
      <c r="AAI34" s="96"/>
      <c r="AAJ34" s="96"/>
      <c r="AAK34" s="96"/>
      <c r="AAL34" s="97"/>
      <c r="AAM34" s="95">
        <f>AAM36+AAM37+AAM38+AAM42+AAM43+AAM44+AAM45</f>
        <v>599086.20000000007</v>
      </c>
      <c r="AAN34" s="96"/>
      <c r="AAO34" s="96"/>
      <c r="AAP34" s="96"/>
      <c r="AAQ34" s="96"/>
      <c r="AAR34" s="96"/>
      <c r="AAS34" s="96"/>
      <c r="AAT34" s="96"/>
      <c r="AAU34" s="96"/>
      <c r="AAV34" s="96"/>
      <c r="AAW34" s="96"/>
      <c r="AAX34" s="96"/>
      <c r="AAY34" s="96"/>
      <c r="AAZ34" s="96"/>
      <c r="ABA34" s="100"/>
      <c r="ABB34" s="95">
        <f>ABB36+ABB37+ABB38+ABB42+ABB43+ABB44+ABB45</f>
        <v>360629.28</v>
      </c>
      <c r="ABC34" s="96"/>
      <c r="ABD34" s="96"/>
      <c r="ABE34" s="96"/>
      <c r="ABF34" s="96"/>
      <c r="ABG34" s="96"/>
      <c r="ABH34" s="96"/>
      <c r="ABI34" s="96"/>
      <c r="ABJ34" s="96"/>
      <c r="ABK34" s="96"/>
      <c r="ABL34" s="97"/>
      <c r="ABM34" s="95">
        <f>ABM36+ABM37+ABM38+ABM42+ABM43+ABM44+ABM45</f>
        <v>699923.59</v>
      </c>
      <c r="ABN34" s="96"/>
      <c r="ABO34" s="96"/>
      <c r="ABP34" s="96"/>
      <c r="ABQ34" s="96"/>
      <c r="ABR34" s="96"/>
      <c r="ABS34" s="96"/>
      <c r="ABT34" s="96"/>
      <c r="ABU34" s="96"/>
      <c r="ABV34" s="96"/>
      <c r="ABW34" s="96"/>
      <c r="ABX34" s="96"/>
      <c r="ABY34" s="96"/>
      <c r="ABZ34" s="96"/>
      <c r="ACA34" s="97"/>
      <c r="ACB34" s="95">
        <f>ACB36+ACB37+ACB38+ACB42+ACB43+ACB44+ACB45</f>
        <v>360629.28</v>
      </c>
      <c r="ACC34" s="96"/>
      <c r="ACD34" s="96"/>
      <c r="ACE34" s="96"/>
      <c r="ACF34" s="96"/>
      <c r="ACG34" s="96"/>
      <c r="ACH34" s="96"/>
      <c r="ACI34" s="96"/>
      <c r="ACJ34" s="96"/>
      <c r="ACK34" s="96"/>
      <c r="ACL34" s="97"/>
      <c r="ACM34" s="95">
        <f>ACM36+ACM37+ACM38+ACM42+ACM43+ACM44+ACM45</f>
        <v>699923.59</v>
      </c>
      <c r="ACN34" s="96"/>
      <c r="ACO34" s="96"/>
      <c r="ACP34" s="96"/>
      <c r="ACQ34" s="96"/>
      <c r="ACR34" s="96"/>
      <c r="ACS34" s="96"/>
      <c r="ACT34" s="96"/>
      <c r="ACU34" s="96"/>
      <c r="ACV34" s="96"/>
      <c r="ACW34" s="96"/>
      <c r="ACX34" s="96"/>
      <c r="ACY34" s="96"/>
      <c r="ACZ34" s="96"/>
      <c r="ADA34" s="100"/>
      <c r="ADB34" s="95">
        <f>ADB36+ADB37+ADB38+ADB42+ADB43+ADB44+ADB45</f>
        <v>263129.70999999996</v>
      </c>
      <c r="ADC34" s="96"/>
      <c r="ADD34" s="96"/>
      <c r="ADE34" s="96"/>
      <c r="ADF34" s="96"/>
      <c r="ADG34" s="96"/>
      <c r="ADH34" s="96"/>
      <c r="ADI34" s="96"/>
      <c r="ADJ34" s="96"/>
      <c r="ADK34" s="96"/>
      <c r="ADL34" s="97"/>
      <c r="ADM34" s="95">
        <f>ADM36+ADM37+ADM38+ADM42+ADM43+ADM44+ADM45</f>
        <v>461877.00999999995</v>
      </c>
      <c r="ADN34" s="96"/>
      <c r="ADO34" s="96"/>
      <c r="ADP34" s="96"/>
      <c r="ADQ34" s="96"/>
      <c r="ADR34" s="96"/>
      <c r="ADS34" s="96"/>
      <c r="ADT34" s="96"/>
      <c r="ADU34" s="96"/>
      <c r="ADV34" s="96"/>
      <c r="ADW34" s="96"/>
      <c r="ADX34" s="96"/>
      <c r="ADY34" s="96"/>
      <c r="ADZ34" s="96"/>
      <c r="AEA34" s="97"/>
      <c r="AEB34" s="95">
        <f>AEB36+AEB37+AEB38+AEB42+AEB43+AEB44+AEB45</f>
        <v>263129.70999999996</v>
      </c>
      <c r="AEC34" s="96"/>
      <c r="AED34" s="96"/>
      <c r="AEE34" s="96"/>
      <c r="AEF34" s="96"/>
      <c r="AEG34" s="96"/>
      <c r="AEH34" s="96"/>
      <c r="AEI34" s="96"/>
      <c r="AEJ34" s="96"/>
      <c r="AEK34" s="96"/>
      <c r="AEL34" s="97"/>
      <c r="AEM34" s="95">
        <f>AEM36+AEM37+AEM38+AEM42+AEM43+AEM44+AEM45</f>
        <v>461877.00999999995</v>
      </c>
      <c r="AEN34" s="96"/>
      <c r="AEO34" s="96"/>
      <c r="AEP34" s="96"/>
      <c r="AEQ34" s="96"/>
      <c r="AER34" s="96"/>
      <c r="AES34" s="96"/>
      <c r="AET34" s="96"/>
      <c r="AEU34" s="96"/>
      <c r="AEV34" s="96"/>
      <c r="AEW34" s="96"/>
      <c r="AEX34" s="96"/>
      <c r="AEY34" s="96"/>
      <c r="AEZ34" s="96"/>
      <c r="AFA34" s="100"/>
      <c r="AFB34" s="95">
        <f>AFB36+AFB37+AFB38+AFB42+AFB43+AFB44+AFB45</f>
        <v>274030.92</v>
      </c>
      <c r="AFC34" s="96"/>
      <c r="AFD34" s="96"/>
      <c r="AFE34" s="96"/>
      <c r="AFF34" s="96"/>
      <c r="AFG34" s="96"/>
      <c r="AFH34" s="96"/>
      <c r="AFI34" s="96"/>
      <c r="AFJ34" s="96"/>
      <c r="AFK34" s="96"/>
      <c r="AFL34" s="97"/>
      <c r="AFM34" s="95">
        <f>AFM36+AFM37+AFM38+AFM42+AFM43+AFM44+AFM45</f>
        <v>501940.55999999994</v>
      </c>
      <c r="AFN34" s="96"/>
      <c r="AFO34" s="96"/>
      <c r="AFP34" s="96"/>
      <c r="AFQ34" s="96"/>
      <c r="AFR34" s="96"/>
      <c r="AFS34" s="96"/>
      <c r="AFT34" s="96"/>
      <c r="AFU34" s="96"/>
      <c r="AFV34" s="96"/>
      <c r="AFW34" s="96"/>
      <c r="AFX34" s="96"/>
      <c r="AFY34" s="96"/>
      <c r="AFZ34" s="96"/>
      <c r="AGA34" s="97"/>
      <c r="AGB34" s="95">
        <f>AGB36+AGB37+AGB38+AGB42+AGB43+AGB44+AGB45</f>
        <v>274030.92</v>
      </c>
      <c r="AGC34" s="96"/>
      <c r="AGD34" s="96"/>
      <c r="AGE34" s="96"/>
      <c r="AGF34" s="96"/>
      <c r="AGG34" s="96"/>
      <c r="AGH34" s="96"/>
      <c r="AGI34" s="96"/>
      <c r="AGJ34" s="96"/>
      <c r="AGK34" s="96"/>
      <c r="AGL34" s="97"/>
      <c r="AGM34" s="95">
        <f>AGM36+AGM37+AGM38+AGM42+AGM43+AGM44+AGM45</f>
        <v>501940.55999999994</v>
      </c>
      <c r="AGN34" s="96"/>
      <c r="AGO34" s="96"/>
      <c r="AGP34" s="96"/>
      <c r="AGQ34" s="96"/>
      <c r="AGR34" s="96"/>
      <c r="AGS34" s="96"/>
      <c r="AGT34" s="96"/>
      <c r="AGU34" s="96"/>
      <c r="AGV34" s="96"/>
      <c r="AGW34" s="96"/>
      <c r="AGX34" s="96"/>
      <c r="AGY34" s="96"/>
      <c r="AGZ34" s="96"/>
      <c r="AHA34" s="100"/>
      <c r="AHB34" s="95">
        <f>AHB36+AHB37+AHB38+AHB42+AHB43+AHB44+AHB45</f>
        <v>285279.94</v>
      </c>
      <c r="AHC34" s="96"/>
      <c r="AHD34" s="96"/>
      <c r="AHE34" s="96"/>
      <c r="AHF34" s="96"/>
      <c r="AHG34" s="96"/>
      <c r="AHH34" s="96"/>
      <c r="AHI34" s="96"/>
      <c r="AHJ34" s="96"/>
      <c r="AHK34" s="96"/>
      <c r="AHL34" s="97"/>
      <c r="AHM34" s="95">
        <f>AHM36+AHM37+AHM38+AHM42+AHM43+AHM44+AHM45</f>
        <v>607864.72</v>
      </c>
      <c r="AHN34" s="96"/>
      <c r="AHO34" s="96"/>
      <c r="AHP34" s="96"/>
      <c r="AHQ34" s="96"/>
      <c r="AHR34" s="96"/>
      <c r="AHS34" s="96"/>
      <c r="AHT34" s="96"/>
      <c r="AHU34" s="96"/>
      <c r="AHV34" s="96"/>
      <c r="AHW34" s="96"/>
      <c r="AHX34" s="96"/>
      <c r="AHY34" s="96"/>
      <c r="AHZ34" s="96"/>
      <c r="AIA34" s="97"/>
      <c r="AIB34" s="95">
        <f>AIB36+AIB37+AIB38+AIB42+AIB43+AIB44+AIB45</f>
        <v>285279.94</v>
      </c>
      <c r="AIC34" s="96"/>
      <c r="AID34" s="96"/>
      <c r="AIE34" s="96"/>
      <c r="AIF34" s="96"/>
      <c r="AIG34" s="96"/>
      <c r="AIH34" s="96"/>
      <c r="AII34" s="96"/>
      <c r="AIJ34" s="96"/>
      <c r="AIK34" s="96"/>
      <c r="AIL34" s="97"/>
      <c r="AIM34" s="95">
        <f>AIM36+AIM37+AIM38+AIM42+AIM43+AIM44+AIM45</f>
        <v>607864.72</v>
      </c>
      <c r="AIN34" s="96"/>
      <c r="AIO34" s="96"/>
      <c r="AIP34" s="96"/>
      <c r="AIQ34" s="96"/>
      <c r="AIR34" s="96"/>
      <c r="AIS34" s="96"/>
      <c r="AIT34" s="96"/>
      <c r="AIU34" s="96"/>
      <c r="AIV34" s="96"/>
      <c r="AIW34" s="96"/>
      <c r="AIX34" s="96"/>
      <c r="AIY34" s="96"/>
      <c r="AIZ34" s="96"/>
      <c r="AJA34" s="100"/>
      <c r="AJB34" s="95">
        <f>AJB36+AJB37+AJB38+AJB42+AJB43+AJB44+AJB45</f>
        <v>334666.14</v>
      </c>
      <c r="AJC34" s="96"/>
      <c r="AJD34" s="96"/>
      <c r="AJE34" s="96"/>
      <c r="AJF34" s="96"/>
      <c r="AJG34" s="96"/>
      <c r="AJH34" s="96"/>
      <c r="AJI34" s="96"/>
      <c r="AJJ34" s="96"/>
      <c r="AJK34" s="96"/>
      <c r="AJL34" s="97"/>
      <c r="AJM34" s="95">
        <f>AJM36+AJM37+AJM38+AJM42+AJM43+AJM44+AJM45</f>
        <v>567342.13</v>
      </c>
      <c r="AJN34" s="96"/>
      <c r="AJO34" s="96"/>
      <c r="AJP34" s="96"/>
      <c r="AJQ34" s="96"/>
      <c r="AJR34" s="96"/>
      <c r="AJS34" s="96"/>
      <c r="AJT34" s="96"/>
      <c r="AJU34" s="96"/>
      <c r="AJV34" s="96"/>
      <c r="AJW34" s="96"/>
      <c r="AJX34" s="96"/>
      <c r="AJY34" s="96"/>
      <c r="AJZ34" s="96"/>
      <c r="AKA34" s="97"/>
      <c r="AKB34" s="95">
        <f>AKB36+AKB37+AKB38+AKB42+AKB43+AKB44+AKB45</f>
        <v>334666.14</v>
      </c>
      <c r="AKC34" s="96"/>
      <c r="AKD34" s="96"/>
      <c r="AKE34" s="96"/>
      <c r="AKF34" s="96"/>
      <c r="AKG34" s="96"/>
      <c r="AKH34" s="96"/>
      <c r="AKI34" s="96"/>
      <c r="AKJ34" s="96"/>
      <c r="AKK34" s="96"/>
      <c r="AKL34" s="97"/>
      <c r="AKM34" s="95">
        <f>AKM36+AKM37+AKM38+AKM42+AKM43+AKM44+AKM45</f>
        <v>567342.13</v>
      </c>
      <c r="AKN34" s="96"/>
      <c r="AKO34" s="96"/>
      <c r="AKP34" s="96"/>
      <c r="AKQ34" s="96"/>
      <c r="AKR34" s="96"/>
      <c r="AKS34" s="96"/>
      <c r="AKT34" s="96"/>
      <c r="AKU34" s="96"/>
      <c r="AKV34" s="96"/>
      <c r="AKW34" s="96"/>
      <c r="AKX34" s="96"/>
      <c r="AKY34" s="96"/>
      <c r="AKZ34" s="96"/>
      <c r="ALA34" s="100"/>
      <c r="ALB34" s="95">
        <f>ALB36+ALB37+ALB38+ALB42+ALB43+ALB44+ALB45</f>
        <v>382263.79</v>
      </c>
      <c r="ALC34" s="96"/>
      <c r="ALD34" s="96"/>
      <c r="ALE34" s="96"/>
      <c r="ALF34" s="96"/>
      <c r="ALG34" s="96"/>
      <c r="ALH34" s="96"/>
      <c r="ALI34" s="96"/>
      <c r="ALJ34" s="96"/>
      <c r="ALK34" s="96"/>
      <c r="ALL34" s="97"/>
      <c r="ALM34" s="95">
        <f>ALM36+ALM37+ALM38+ALM42+ALM43+ALM44+ALM45</f>
        <v>623698.42000000004</v>
      </c>
      <c r="ALN34" s="96"/>
      <c r="ALO34" s="96"/>
      <c r="ALP34" s="96"/>
      <c r="ALQ34" s="96"/>
      <c r="ALR34" s="96"/>
      <c r="ALS34" s="96"/>
      <c r="ALT34" s="96"/>
      <c r="ALU34" s="96"/>
      <c r="ALV34" s="96"/>
      <c r="ALW34" s="96"/>
      <c r="ALX34" s="96"/>
      <c r="ALY34" s="96"/>
      <c r="ALZ34" s="96"/>
      <c r="AMA34" s="97"/>
      <c r="AMB34" s="95">
        <f>AMB36+AMB37+AMB38+AMB42+AMB43+AMB44+AMB45</f>
        <v>382263.79</v>
      </c>
      <c r="AMC34" s="96"/>
      <c r="AMD34" s="96"/>
      <c r="AME34" s="96"/>
      <c r="AMF34" s="96"/>
      <c r="AMG34" s="96"/>
      <c r="AMH34" s="96"/>
      <c r="AMI34" s="96"/>
      <c r="AMJ34" s="96"/>
      <c r="AMK34" s="96"/>
      <c r="AML34" s="97"/>
      <c r="AMM34" s="95">
        <f>AMM36+AMM37+AMM38+AMM42+AMM43+AMM44+AMM45</f>
        <v>623698.42000000004</v>
      </c>
      <c r="AMN34" s="96"/>
      <c r="AMO34" s="96"/>
      <c r="AMP34" s="96"/>
      <c r="AMQ34" s="96"/>
      <c r="AMR34" s="96"/>
      <c r="AMS34" s="96"/>
      <c r="AMT34" s="96"/>
      <c r="AMU34" s="96"/>
      <c r="AMV34" s="96"/>
      <c r="AMW34" s="96"/>
      <c r="AMX34" s="96"/>
      <c r="AMY34" s="96"/>
      <c r="AMZ34" s="96"/>
      <c r="ANA34" s="100"/>
      <c r="ANB34" s="95">
        <f>ANB36+ANB37+ANB38+ANB42+ANB43+ANB44+ANB45</f>
        <v>247305.89</v>
      </c>
      <c r="ANC34" s="96"/>
      <c r="AND34" s="96"/>
      <c r="ANE34" s="96"/>
      <c r="ANF34" s="96"/>
      <c r="ANG34" s="96"/>
      <c r="ANH34" s="96"/>
      <c r="ANI34" s="96"/>
      <c r="ANJ34" s="96"/>
      <c r="ANK34" s="96"/>
      <c r="ANL34" s="97"/>
      <c r="ANM34" s="95">
        <f>ANM36+ANM37+ANM38+ANM42+ANM43+ANM44+ANM45</f>
        <v>485410.41</v>
      </c>
      <c r="ANN34" s="96"/>
      <c r="ANO34" s="96"/>
      <c r="ANP34" s="96"/>
      <c r="ANQ34" s="96"/>
      <c r="ANR34" s="96"/>
      <c r="ANS34" s="96"/>
      <c r="ANT34" s="96"/>
      <c r="ANU34" s="96"/>
      <c r="ANV34" s="96"/>
      <c r="ANW34" s="96"/>
      <c r="ANX34" s="96"/>
      <c r="ANY34" s="96"/>
      <c r="ANZ34" s="96"/>
      <c r="AOA34" s="97"/>
      <c r="AOB34" s="95">
        <f>AOB36+AOB37+AOB38+AOB42+AOB43+AOB44+AOB45</f>
        <v>247305.89</v>
      </c>
      <c r="AOC34" s="96"/>
      <c r="AOD34" s="96"/>
      <c r="AOE34" s="96"/>
      <c r="AOF34" s="96"/>
      <c r="AOG34" s="96"/>
      <c r="AOH34" s="96"/>
      <c r="AOI34" s="96"/>
      <c r="AOJ34" s="96"/>
      <c r="AOK34" s="96"/>
      <c r="AOL34" s="97"/>
      <c r="AOM34" s="95">
        <f>AOM36+AOM37+AOM38+AOM42+AOM43+AOM44+AOM45</f>
        <v>485410.41</v>
      </c>
      <c r="AON34" s="96"/>
      <c r="AOO34" s="96"/>
      <c r="AOP34" s="96"/>
      <c r="AOQ34" s="96"/>
      <c r="AOR34" s="96"/>
      <c r="AOS34" s="96"/>
      <c r="AOT34" s="96"/>
      <c r="AOU34" s="96"/>
      <c r="AOV34" s="96"/>
      <c r="AOW34" s="96"/>
      <c r="AOX34" s="96"/>
      <c r="AOY34" s="96"/>
      <c r="AOZ34" s="96"/>
      <c r="APA34" s="100"/>
      <c r="APB34" s="95">
        <f>APB36+APB37+APB38+APB42+APB43+APB44+APB45</f>
        <v>225470.47999999998</v>
      </c>
      <c r="APC34" s="96"/>
      <c r="APD34" s="96"/>
      <c r="APE34" s="96"/>
      <c r="APF34" s="96"/>
      <c r="APG34" s="96"/>
      <c r="APH34" s="96"/>
      <c r="API34" s="96"/>
      <c r="APJ34" s="96"/>
      <c r="APK34" s="96"/>
      <c r="APL34" s="97"/>
      <c r="APM34" s="95">
        <f>APM36+APM37+APM38+APM42+APM43+APM44+APM45</f>
        <v>431875.89</v>
      </c>
      <c r="APN34" s="96"/>
      <c r="APO34" s="96"/>
      <c r="APP34" s="96"/>
      <c r="APQ34" s="96"/>
      <c r="APR34" s="96"/>
      <c r="APS34" s="96"/>
      <c r="APT34" s="96"/>
      <c r="APU34" s="96"/>
      <c r="APV34" s="96"/>
      <c r="APW34" s="96"/>
      <c r="APX34" s="96"/>
      <c r="APY34" s="96"/>
      <c r="APZ34" s="96"/>
      <c r="AQA34" s="97"/>
      <c r="AQB34" s="95">
        <f>AQB36+AQB37+AQB38+AQB42+AQB43+AQB44+AQB45</f>
        <v>225470.47999999998</v>
      </c>
      <c r="AQC34" s="96"/>
      <c r="AQD34" s="96"/>
      <c r="AQE34" s="96"/>
      <c r="AQF34" s="96"/>
      <c r="AQG34" s="96"/>
      <c r="AQH34" s="96"/>
      <c r="AQI34" s="96"/>
      <c r="AQJ34" s="96"/>
      <c r="AQK34" s="96"/>
      <c r="AQL34" s="97"/>
      <c r="AQM34" s="95">
        <f>AQM36+AQM37+AQM38+AQM42+AQM43+AQM44+AQM45</f>
        <v>431875.89</v>
      </c>
      <c r="AQN34" s="96"/>
      <c r="AQO34" s="96"/>
      <c r="AQP34" s="96"/>
      <c r="AQQ34" s="96"/>
      <c r="AQR34" s="96"/>
      <c r="AQS34" s="96"/>
      <c r="AQT34" s="96"/>
      <c r="AQU34" s="96"/>
      <c r="AQV34" s="96"/>
      <c r="AQW34" s="96"/>
      <c r="AQX34" s="96"/>
      <c r="AQY34" s="96"/>
      <c r="AQZ34" s="96"/>
      <c r="ARA34" s="100"/>
      <c r="ARB34" s="95">
        <f>ARB36+ARB37+ARB38+ARB42+ARB43+ARB44+ARB45</f>
        <v>621504.53</v>
      </c>
      <c r="ARC34" s="96"/>
      <c r="ARD34" s="96"/>
      <c r="ARE34" s="96"/>
      <c r="ARF34" s="96"/>
      <c r="ARG34" s="96"/>
      <c r="ARH34" s="96"/>
      <c r="ARI34" s="96"/>
      <c r="ARJ34" s="96"/>
      <c r="ARK34" s="96"/>
      <c r="ARL34" s="97"/>
      <c r="ARM34" s="95">
        <f>ARM36+ARM37+ARM38+ARM42+ARM43+ARM44+ARM45</f>
        <v>1064551.8399999999</v>
      </c>
      <c r="ARN34" s="96"/>
      <c r="ARO34" s="96"/>
      <c r="ARP34" s="96"/>
      <c r="ARQ34" s="96"/>
      <c r="ARR34" s="96"/>
      <c r="ARS34" s="96"/>
      <c r="ART34" s="96"/>
      <c r="ARU34" s="96"/>
      <c r="ARV34" s="96"/>
      <c r="ARW34" s="96"/>
      <c r="ARX34" s="96"/>
      <c r="ARY34" s="96"/>
      <c r="ARZ34" s="96"/>
      <c r="ASA34" s="97"/>
      <c r="ASB34" s="95">
        <f>ASB36+ASB37+ASB38+ASB42+ASB43+ASB44+ASB45</f>
        <v>621504.53</v>
      </c>
      <c r="ASC34" s="96"/>
      <c r="ASD34" s="96"/>
      <c r="ASE34" s="96"/>
      <c r="ASF34" s="96"/>
      <c r="ASG34" s="96"/>
      <c r="ASH34" s="96"/>
      <c r="ASI34" s="96"/>
      <c r="ASJ34" s="96"/>
      <c r="ASK34" s="96"/>
      <c r="ASL34" s="97"/>
      <c r="ASM34" s="95">
        <f>ASM36+ASM37+ASM38+ASM42+ASM43+ASM44+ASM45</f>
        <v>1064551.8399999999</v>
      </c>
      <c r="ASN34" s="96"/>
      <c r="ASO34" s="96"/>
      <c r="ASP34" s="96"/>
      <c r="ASQ34" s="96"/>
      <c r="ASR34" s="96"/>
      <c r="ASS34" s="96"/>
      <c r="AST34" s="96"/>
      <c r="ASU34" s="96"/>
      <c r="ASV34" s="96"/>
      <c r="ASW34" s="96"/>
      <c r="ASX34" s="96"/>
      <c r="ASY34" s="96"/>
      <c r="ASZ34" s="96"/>
      <c r="ATA34" s="100"/>
      <c r="ATB34" s="95">
        <f>ATB36+ATB37+ATB38+ATB42+ATB43+ATB44+ATB45</f>
        <v>207264.64000000001</v>
      </c>
      <c r="ATC34" s="96"/>
      <c r="ATD34" s="96"/>
      <c r="ATE34" s="96"/>
      <c r="ATF34" s="96"/>
      <c r="ATG34" s="96"/>
      <c r="ATH34" s="96"/>
      <c r="ATI34" s="96"/>
      <c r="ATJ34" s="96"/>
      <c r="ATK34" s="96"/>
      <c r="ATL34" s="97"/>
      <c r="ATM34" s="95">
        <f>ATM36+ATM37+ATM38+ATM42+ATM43+ATM44+ATM45</f>
        <v>420417.60999999993</v>
      </c>
      <c r="ATN34" s="96"/>
      <c r="ATO34" s="96"/>
      <c r="ATP34" s="96"/>
      <c r="ATQ34" s="96"/>
      <c r="ATR34" s="96"/>
      <c r="ATS34" s="96"/>
      <c r="ATT34" s="96"/>
      <c r="ATU34" s="96"/>
      <c r="ATV34" s="96"/>
      <c r="ATW34" s="96"/>
      <c r="ATX34" s="96"/>
      <c r="ATY34" s="96"/>
      <c r="ATZ34" s="96"/>
      <c r="AUA34" s="97"/>
      <c r="AUB34" s="95">
        <f>AUB36+AUB37+AUB38+AUB42+AUB43+AUB44+AUB45</f>
        <v>207264.64000000001</v>
      </c>
      <c r="AUC34" s="96"/>
      <c r="AUD34" s="96"/>
      <c r="AUE34" s="96"/>
      <c r="AUF34" s="96"/>
      <c r="AUG34" s="96"/>
      <c r="AUH34" s="96"/>
      <c r="AUI34" s="96"/>
      <c r="AUJ34" s="96"/>
      <c r="AUK34" s="96"/>
      <c r="AUL34" s="97"/>
      <c r="AUM34" s="95">
        <f>AUM36+AUM37+AUM38+AUM42+AUM43+AUM44+AUM45</f>
        <v>420417.60999999993</v>
      </c>
      <c r="AUN34" s="96"/>
      <c r="AUO34" s="96"/>
      <c r="AUP34" s="96"/>
      <c r="AUQ34" s="96"/>
      <c r="AUR34" s="96"/>
      <c r="AUS34" s="96"/>
      <c r="AUT34" s="96"/>
      <c r="AUU34" s="96"/>
      <c r="AUV34" s="96"/>
      <c r="AUW34" s="96"/>
      <c r="AUX34" s="96"/>
      <c r="AUY34" s="96"/>
      <c r="AUZ34" s="96"/>
      <c r="AVA34" s="100"/>
      <c r="AVB34" s="95">
        <f>AVB36+AVB37+AVB38+AVB42+AVB43+AVB44+AVB45</f>
        <v>262205.68</v>
      </c>
      <c r="AVC34" s="96"/>
      <c r="AVD34" s="96"/>
      <c r="AVE34" s="96"/>
      <c r="AVF34" s="96"/>
      <c r="AVG34" s="96"/>
      <c r="AVH34" s="96"/>
      <c r="AVI34" s="96"/>
      <c r="AVJ34" s="96"/>
      <c r="AVK34" s="96"/>
      <c r="AVL34" s="97"/>
      <c r="AVM34" s="95">
        <f>AVM36+AVM37+AVM38+AVM42+AVM43+AVM44+AVM45</f>
        <v>539929.12</v>
      </c>
      <c r="AVN34" s="96"/>
      <c r="AVO34" s="96"/>
      <c r="AVP34" s="96"/>
      <c r="AVQ34" s="96"/>
      <c r="AVR34" s="96"/>
      <c r="AVS34" s="96"/>
      <c r="AVT34" s="96"/>
      <c r="AVU34" s="96"/>
      <c r="AVV34" s="96"/>
      <c r="AVW34" s="96"/>
      <c r="AVX34" s="96"/>
      <c r="AVY34" s="96"/>
      <c r="AVZ34" s="96"/>
      <c r="AWA34" s="97"/>
      <c r="AWB34" s="95">
        <f>AWB36+AWB37+AWB38+AWB42+AWB43+AWB44+AWB45</f>
        <v>262205.68</v>
      </c>
      <c r="AWC34" s="96"/>
      <c r="AWD34" s="96"/>
      <c r="AWE34" s="96"/>
      <c r="AWF34" s="96"/>
      <c r="AWG34" s="96"/>
      <c r="AWH34" s="96"/>
      <c r="AWI34" s="96"/>
      <c r="AWJ34" s="96"/>
      <c r="AWK34" s="96"/>
      <c r="AWL34" s="97"/>
      <c r="AWM34" s="95">
        <f>AWM36+AWM37+AWM38+AWM42+AWM43+AWM44+AWM45</f>
        <v>539929.12</v>
      </c>
      <c r="AWN34" s="96"/>
      <c r="AWO34" s="96"/>
      <c r="AWP34" s="96"/>
      <c r="AWQ34" s="96"/>
      <c r="AWR34" s="96"/>
      <c r="AWS34" s="96"/>
      <c r="AWT34" s="96"/>
      <c r="AWU34" s="96"/>
      <c r="AWV34" s="96"/>
      <c r="AWW34" s="96"/>
      <c r="AWX34" s="96"/>
      <c r="AWY34" s="96"/>
      <c r="AWZ34" s="96"/>
      <c r="AXA34" s="100"/>
      <c r="AXB34" s="95">
        <f>AXB36+AXB37+AXB38+AXB42+AXB43+AXB44+AXB45</f>
        <v>392337.85</v>
      </c>
      <c r="AXC34" s="96"/>
      <c r="AXD34" s="96"/>
      <c r="AXE34" s="96"/>
      <c r="AXF34" s="96"/>
      <c r="AXG34" s="96"/>
      <c r="AXH34" s="96"/>
      <c r="AXI34" s="96"/>
      <c r="AXJ34" s="96"/>
      <c r="AXK34" s="96"/>
      <c r="AXL34" s="97"/>
      <c r="AXM34" s="95">
        <f>AXM36+AXM37+AXM38+AXM42+AXM43+AXM44+AXM45</f>
        <v>658672.38</v>
      </c>
      <c r="AXN34" s="96"/>
      <c r="AXO34" s="96"/>
      <c r="AXP34" s="96"/>
      <c r="AXQ34" s="96"/>
      <c r="AXR34" s="96"/>
      <c r="AXS34" s="96"/>
      <c r="AXT34" s="96"/>
      <c r="AXU34" s="96"/>
      <c r="AXV34" s="96"/>
      <c r="AXW34" s="96"/>
      <c r="AXX34" s="96"/>
      <c r="AXY34" s="96"/>
      <c r="AXZ34" s="96"/>
      <c r="AYA34" s="97"/>
      <c r="AYB34" s="95">
        <f>AYB36+AYB37+AYB38+AYB42+AYB43+AYB44+AYB45</f>
        <v>392337.85</v>
      </c>
      <c r="AYC34" s="96"/>
      <c r="AYD34" s="96"/>
      <c r="AYE34" s="96"/>
      <c r="AYF34" s="96"/>
      <c r="AYG34" s="96"/>
      <c r="AYH34" s="96"/>
      <c r="AYI34" s="96"/>
      <c r="AYJ34" s="96"/>
      <c r="AYK34" s="96"/>
      <c r="AYL34" s="97"/>
      <c r="AYM34" s="95">
        <f>AYM36+AYM37+AYM38+AYM42+AYM43+AYM44+AYM45</f>
        <v>658672.38</v>
      </c>
      <c r="AYN34" s="96"/>
      <c r="AYO34" s="96"/>
      <c r="AYP34" s="96"/>
      <c r="AYQ34" s="96"/>
      <c r="AYR34" s="96"/>
      <c r="AYS34" s="96"/>
      <c r="AYT34" s="96"/>
      <c r="AYU34" s="96"/>
      <c r="AYV34" s="96"/>
      <c r="AYW34" s="96"/>
      <c r="AYX34" s="96"/>
      <c r="AYY34" s="96"/>
      <c r="AYZ34" s="96"/>
      <c r="AZA34" s="100"/>
      <c r="AZB34" s="95">
        <f>AZB36+AZB37+AZB38+AZB42+AZB43+AZB44+AZB45</f>
        <v>235439.53</v>
      </c>
      <c r="AZC34" s="96"/>
      <c r="AZD34" s="96"/>
      <c r="AZE34" s="96"/>
      <c r="AZF34" s="96"/>
      <c r="AZG34" s="96"/>
      <c r="AZH34" s="96"/>
      <c r="AZI34" s="96"/>
      <c r="AZJ34" s="96"/>
      <c r="AZK34" s="96"/>
      <c r="AZL34" s="97"/>
      <c r="AZM34" s="95">
        <f>AZM36+AZM37+AZM38+AZM42+AZM43+AZM44+AZM45</f>
        <v>354383.43</v>
      </c>
      <c r="AZN34" s="96"/>
      <c r="AZO34" s="96"/>
      <c r="AZP34" s="96"/>
      <c r="AZQ34" s="96"/>
      <c r="AZR34" s="96"/>
      <c r="AZS34" s="96"/>
      <c r="AZT34" s="96"/>
      <c r="AZU34" s="96"/>
      <c r="AZV34" s="96"/>
      <c r="AZW34" s="96"/>
      <c r="AZX34" s="96"/>
      <c r="AZY34" s="96"/>
      <c r="AZZ34" s="96"/>
      <c r="BAA34" s="97"/>
      <c r="BAB34" s="95">
        <f>BAB36+BAB37+BAB38+BAB42+BAB43+BAB44+BAB45</f>
        <v>235439.53</v>
      </c>
      <c r="BAC34" s="96"/>
      <c r="BAD34" s="96"/>
      <c r="BAE34" s="96"/>
      <c r="BAF34" s="96"/>
      <c r="BAG34" s="96"/>
      <c r="BAH34" s="96"/>
      <c r="BAI34" s="96"/>
      <c r="BAJ34" s="96"/>
      <c r="BAK34" s="96"/>
      <c r="BAL34" s="97"/>
      <c r="BAM34" s="95">
        <f>BAM36+BAM37+BAM38+BAM42+BAM43+BAM44+BAM45</f>
        <v>354383.43</v>
      </c>
      <c r="BAN34" s="96"/>
      <c r="BAO34" s="96"/>
      <c r="BAP34" s="96"/>
      <c r="BAQ34" s="96"/>
      <c r="BAR34" s="96"/>
      <c r="BAS34" s="96"/>
      <c r="BAT34" s="96"/>
      <c r="BAU34" s="96"/>
      <c r="BAV34" s="96"/>
      <c r="BAW34" s="96"/>
      <c r="BAX34" s="96"/>
      <c r="BAY34" s="96"/>
      <c r="BAZ34" s="96"/>
      <c r="BBA34" s="100"/>
      <c r="BBB34" s="95">
        <f>BBB36+BBB37+BBB38+BBB42+BBB43+BBB44+BBB45</f>
        <v>5318428.97</v>
      </c>
      <c r="BBC34" s="96"/>
      <c r="BBD34" s="96"/>
      <c r="BBE34" s="96"/>
      <c r="BBF34" s="96"/>
      <c r="BBG34" s="96"/>
      <c r="BBH34" s="96"/>
      <c r="BBI34" s="96"/>
      <c r="BBJ34" s="96"/>
      <c r="BBK34" s="96"/>
      <c r="BBL34" s="97"/>
      <c r="BBM34" s="95">
        <f>BBM36+BBM37+BBM38+BBM42+BBM43+BBM44+BBM45</f>
        <v>9848547.9100000001</v>
      </c>
      <c r="BBN34" s="96"/>
      <c r="BBO34" s="96"/>
      <c r="BBP34" s="96"/>
      <c r="BBQ34" s="96"/>
      <c r="BBR34" s="96"/>
      <c r="BBS34" s="96"/>
      <c r="BBT34" s="96"/>
      <c r="BBU34" s="96"/>
      <c r="BBV34" s="96"/>
      <c r="BBW34" s="96"/>
      <c r="BBX34" s="96"/>
      <c r="BBY34" s="96"/>
      <c r="BBZ34" s="96"/>
      <c r="BCA34" s="97"/>
      <c r="BCB34" s="95">
        <f>BCB36+BCB37+BCB38+BCB42+BCB43+BCB44+BCB45</f>
        <v>5318428.97</v>
      </c>
      <c r="BCC34" s="96"/>
      <c r="BCD34" s="96"/>
      <c r="BCE34" s="96"/>
      <c r="BCF34" s="96"/>
      <c r="BCG34" s="96"/>
      <c r="BCH34" s="96"/>
      <c r="BCI34" s="96"/>
      <c r="BCJ34" s="96"/>
      <c r="BCK34" s="96"/>
      <c r="BCL34" s="97"/>
      <c r="BCM34" s="95">
        <f>BCM36+BCM37+BCM38+BCM42+BCM43+BCM44+BCM45</f>
        <v>9848547.9100000001</v>
      </c>
      <c r="BCN34" s="96"/>
      <c r="BCO34" s="96"/>
      <c r="BCP34" s="96"/>
      <c r="BCQ34" s="96"/>
      <c r="BCR34" s="96"/>
      <c r="BCS34" s="96"/>
      <c r="BCT34" s="96"/>
      <c r="BCU34" s="96"/>
      <c r="BCV34" s="96"/>
      <c r="BCW34" s="96"/>
      <c r="BCX34" s="96"/>
      <c r="BCY34" s="96"/>
      <c r="BCZ34" s="96"/>
      <c r="BDA34" s="100"/>
      <c r="BDB34" s="95">
        <f>BDB36+BDB37+BDB38+BDB42+BDB43+BDB44+BDB45</f>
        <v>1131262.83</v>
      </c>
      <c r="BDC34" s="96"/>
      <c r="BDD34" s="96"/>
      <c r="BDE34" s="96"/>
      <c r="BDF34" s="96"/>
      <c r="BDG34" s="96"/>
      <c r="BDH34" s="96"/>
      <c r="BDI34" s="96"/>
      <c r="BDJ34" s="96"/>
      <c r="BDK34" s="96"/>
      <c r="BDL34" s="97"/>
      <c r="BDM34" s="95">
        <f>BDM36+BDM37+BDM38+BDM42+BDM43+BDM44+BDM45</f>
        <v>2079548.8800000001</v>
      </c>
      <c r="BDN34" s="96"/>
      <c r="BDO34" s="96"/>
      <c r="BDP34" s="96"/>
      <c r="BDQ34" s="96"/>
      <c r="BDR34" s="96"/>
      <c r="BDS34" s="96"/>
      <c r="BDT34" s="96"/>
      <c r="BDU34" s="96"/>
      <c r="BDV34" s="96"/>
      <c r="BDW34" s="96"/>
      <c r="BDX34" s="96"/>
      <c r="BDY34" s="96"/>
      <c r="BDZ34" s="96"/>
      <c r="BEA34" s="97"/>
      <c r="BEB34" s="95">
        <f>BEB36+BEB37+BEB38+BEB42+BEB43+BEB44+BEB45</f>
        <v>1131262.83</v>
      </c>
      <c r="BEC34" s="96"/>
      <c r="BED34" s="96"/>
      <c r="BEE34" s="96"/>
      <c r="BEF34" s="96"/>
      <c r="BEG34" s="96"/>
      <c r="BEH34" s="96"/>
      <c r="BEI34" s="96"/>
      <c r="BEJ34" s="96"/>
      <c r="BEK34" s="96"/>
      <c r="BEL34" s="97"/>
      <c r="BEM34" s="95">
        <f>BEM36+BEM37+BEM38+BEM42+BEM43+BEM44+BEM45</f>
        <v>2079548.8800000001</v>
      </c>
      <c r="BEN34" s="96"/>
      <c r="BEO34" s="96"/>
      <c r="BEP34" s="96"/>
      <c r="BEQ34" s="96"/>
      <c r="BER34" s="96"/>
      <c r="BES34" s="96"/>
      <c r="BET34" s="96"/>
      <c r="BEU34" s="96"/>
      <c r="BEV34" s="96"/>
      <c r="BEW34" s="96"/>
      <c r="BEX34" s="96"/>
      <c r="BEY34" s="96"/>
      <c r="BEZ34" s="96"/>
      <c r="BFA34" s="100"/>
      <c r="BFB34" s="95">
        <f>BFB36+BFB37+BFB38+BFB42+BFB43+BFB44+BFB45</f>
        <v>1100598.28</v>
      </c>
      <c r="BFC34" s="96"/>
      <c r="BFD34" s="96"/>
      <c r="BFE34" s="96"/>
      <c r="BFF34" s="96"/>
      <c r="BFG34" s="96"/>
      <c r="BFH34" s="96"/>
      <c r="BFI34" s="96"/>
      <c r="BFJ34" s="96"/>
      <c r="BFK34" s="96"/>
      <c r="BFL34" s="97"/>
      <c r="BFM34" s="95">
        <f>BFM36+BFM37+BFM38+BFM42+BFM43+BFM44+BFM45</f>
        <v>1812948.5000000002</v>
      </c>
      <c r="BFN34" s="96"/>
      <c r="BFO34" s="96"/>
      <c r="BFP34" s="96"/>
      <c r="BFQ34" s="96"/>
      <c r="BFR34" s="96"/>
      <c r="BFS34" s="96"/>
      <c r="BFT34" s="96"/>
      <c r="BFU34" s="96"/>
      <c r="BFV34" s="96"/>
      <c r="BFW34" s="96"/>
      <c r="BFX34" s="96"/>
      <c r="BFY34" s="96"/>
      <c r="BFZ34" s="96"/>
      <c r="BGA34" s="97"/>
      <c r="BGB34" s="95">
        <f>BGB36+BGB37+BGB38+BGB42+BGB43+BGB44+BGB45</f>
        <v>1100598.28</v>
      </c>
      <c r="BGC34" s="96"/>
      <c r="BGD34" s="96"/>
      <c r="BGE34" s="96"/>
      <c r="BGF34" s="96"/>
      <c r="BGG34" s="96"/>
      <c r="BGH34" s="96"/>
      <c r="BGI34" s="96"/>
      <c r="BGJ34" s="96"/>
      <c r="BGK34" s="96"/>
      <c r="BGL34" s="97"/>
      <c r="BGM34" s="95">
        <f>BGM36+BGM37+BGM38+BGM42+BGM43+BGM44+BGM45</f>
        <v>1812948.5000000002</v>
      </c>
      <c r="BGN34" s="96"/>
      <c r="BGO34" s="96"/>
      <c r="BGP34" s="96"/>
      <c r="BGQ34" s="96"/>
      <c r="BGR34" s="96"/>
      <c r="BGS34" s="96"/>
      <c r="BGT34" s="96"/>
      <c r="BGU34" s="96"/>
      <c r="BGV34" s="96"/>
      <c r="BGW34" s="96"/>
      <c r="BGX34" s="96"/>
      <c r="BGY34" s="96"/>
      <c r="BGZ34" s="96"/>
      <c r="BHA34" s="100"/>
      <c r="BHB34" s="95">
        <f>BHB36+BHB37+BHB38+BHB42+BHB43+BHB44+BHB45</f>
        <v>967081.82</v>
      </c>
      <c r="BHC34" s="96"/>
      <c r="BHD34" s="96"/>
      <c r="BHE34" s="96"/>
      <c r="BHF34" s="96"/>
      <c r="BHG34" s="96"/>
      <c r="BHH34" s="96"/>
      <c r="BHI34" s="96"/>
      <c r="BHJ34" s="96"/>
      <c r="BHK34" s="96"/>
      <c r="BHL34" s="97"/>
      <c r="BHM34" s="95">
        <f>BHM36+BHM37+BHM38+BHM42+BHM43+BHM44+BHM45</f>
        <v>1671944.7599999998</v>
      </c>
      <c r="BHN34" s="96"/>
      <c r="BHO34" s="96"/>
      <c r="BHP34" s="96"/>
      <c r="BHQ34" s="96"/>
      <c r="BHR34" s="96"/>
      <c r="BHS34" s="96"/>
      <c r="BHT34" s="96"/>
      <c r="BHU34" s="96"/>
      <c r="BHV34" s="96"/>
      <c r="BHW34" s="96"/>
      <c r="BHX34" s="96"/>
      <c r="BHY34" s="96"/>
      <c r="BHZ34" s="96"/>
      <c r="BIA34" s="97"/>
      <c r="BIB34" s="95">
        <f>BIB36+BIB37+BIB38+BIB42+BIB43+BIB44+BIB45</f>
        <v>967081.82</v>
      </c>
      <c r="BIC34" s="96"/>
      <c r="BID34" s="96"/>
      <c r="BIE34" s="96"/>
      <c r="BIF34" s="96"/>
      <c r="BIG34" s="96"/>
      <c r="BIH34" s="96"/>
      <c r="BII34" s="96"/>
      <c r="BIJ34" s="96"/>
      <c r="BIK34" s="96"/>
      <c r="BIL34" s="97"/>
      <c r="BIM34" s="95">
        <f>BIM36+BIM37+BIM38+BIM42+BIM43+BIM44+BIM45</f>
        <v>1671944.7599999998</v>
      </c>
      <c r="BIN34" s="96"/>
      <c r="BIO34" s="96"/>
      <c r="BIP34" s="96"/>
      <c r="BIQ34" s="96"/>
      <c r="BIR34" s="96"/>
      <c r="BIS34" s="96"/>
      <c r="BIT34" s="96"/>
      <c r="BIU34" s="96"/>
      <c r="BIV34" s="96"/>
      <c r="BIW34" s="96"/>
      <c r="BIX34" s="96"/>
      <c r="BIY34" s="96"/>
      <c r="BIZ34" s="96"/>
      <c r="BJA34" s="100"/>
      <c r="BJB34" s="95">
        <f>BJB36+BJB37+BJB38+BJB42+BJB43+BJB44+BJB45</f>
        <v>566572.66999999993</v>
      </c>
      <c r="BJC34" s="96"/>
      <c r="BJD34" s="96"/>
      <c r="BJE34" s="96"/>
      <c r="BJF34" s="96"/>
      <c r="BJG34" s="96"/>
      <c r="BJH34" s="96"/>
      <c r="BJI34" s="96"/>
      <c r="BJJ34" s="96"/>
      <c r="BJK34" s="96"/>
      <c r="BJL34" s="97"/>
      <c r="BJM34" s="95">
        <f>BJM36+BJM37+BJM38+BJM42+BJM43+BJM44+BJM45</f>
        <v>864168.53</v>
      </c>
      <c r="BJN34" s="96"/>
      <c r="BJO34" s="96"/>
      <c r="BJP34" s="96"/>
      <c r="BJQ34" s="96"/>
      <c r="BJR34" s="96"/>
      <c r="BJS34" s="96"/>
      <c r="BJT34" s="96"/>
      <c r="BJU34" s="96"/>
      <c r="BJV34" s="96"/>
      <c r="BJW34" s="96"/>
      <c r="BJX34" s="96"/>
      <c r="BJY34" s="96"/>
      <c r="BJZ34" s="96"/>
      <c r="BKA34" s="97"/>
      <c r="BKB34" s="95">
        <f>BKB36+BKB37+BKB38+BKB42+BKB43+BKB44+BKB45</f>
        <v>566572.66999999993</v>
      </c>
      <c r="BKC34" s="96"/>
      <c r="BKD34" s="96"/>
      <c r="BKE34" s="96"/>
      <c r="BKF34" s="96"/>
      <c r="BKG34" s="96"/>
      <c r="BKH34" s="96"/>
      <c r="BKI34" s="96"/>
      <c r="BKJ34" s="96"/>
      <c r="BKK34" s="96"/>
      <c r="BKL34" s="97"/>
      <c r="BKM34" s="95">
        <f>BKM36+BKM37+BKM38+BKM42+BKM43+BKM44+BKM45</f>
        <v>864168.53</v>
      </c>
      <c r="BKN34" s="96"/>
      <c r="BKO34" s="96"/>
      <c r="BKP34" s="96"/>
      <c r="BKQ34" s="96"/>
      <c r="BKR34" s="96"/>
      <c r="BKS34" s="96"/>
      <c r="BKT34" s="96"/>
      <c r="BKU34" s="96"/>
      <c r="BKV34" s="96"/>
      <c r="BKW34" s="96"/>
      <c r="BKX34" s="96"/>
      <c r="BKY34" s="96"/>
      <c r="BKZ34" s="96"/>
      <c r="BLA34" s="100"/>
      <c r="BLB34" s="95">
        <f>BLB36+BLB37+BLB38+BLB42+BLB43+BLB44+BLB45</f>
        <v>3496710.3699999996</v>
      </c>
      <c r="BLC34" s="96"/>
      <c r="BLD34" s="96"/>
      <c r="BLE34" s="96"/>
      <c r="BLF34" s="96"/>
      <c r="BLG34" s="96"/>
      <c r="BLH34" s="96"/>
      <c r="BLI34" s="96"/>
      <c r="BLJ34" s="96"/>
      <c r="BLK34" s="96"/>
      <c r="BLL34" s="97"/>
      <c r="BLM34" s="95">
        <f>BLM36+BLM37+BLM38+BLM42+BLM43+BLM44+BLM45</f>
        <v>6262162.7400000002</v>
      </c>
      <c r="BLN34" s="96"/>
      <c r="BLO34" s="96"/>
      <c r="BLP34" s="96"/>
      <c r="BLQ34" s="96"/>
      <c r="BLR34" s="96"/>
      <c r="BLS34" s="96"/>
      <c r="BLT34" s="96"/>
      <c r="BLU34" s="96"/>
      <c r="BLV34" s="96"/>
      <c r="BLW34" s="96"/>
      <c r="BLX34" s="96"/>
      <c r="BLY34" s="96"/>
      <c r="BLZ34" s="96"/>
      <c r="BMA34" s="97"/>
      <c r="BMB34" s="95">
        <f>BMB36+BMB37+BMB38+BMB42+BMB43+BMB44+BMB45</f>
        <v>658721.66</v>
      </c>
      <c r="BMC34" s="96"/>
      <c r="BMD34" s="96"/>
      <c r="BME34" s="96"/>
      <c r="BMF34" s="96"/>
      <c r="BMG34" s="96"/>
      <c r="BMH34" s="96"/>
      <c r="BMI34" s="96"/>
      <c r="BMJ34" s="96"/>
      <c r="BMK34" s="96"/>
      <c r="BML34" s="97"/>
      <c r="BMM34" s="95">
        <f>BMM36+BMM37+BMM38+BMM42+BMM43+BMM44+BMM45</f>
        <v>994021.27999999991</v>
      </c>
      <c r="BMN34" s="96"/>
      <c r="BMO34" s="96"/>
      <c r="BMP34" s="96"/>
      <c r="BMQ34" s="96"/>
      <c r="BMR34" s="96"/>
      <c r="BMS34" s="96"/>
      <c r="BMT34" s="96"/>
      <c r="BMU34" s="96"/>
      <c r="BMV34" s="96"/>
      <c r="BMW34" s="96"/>
      <c r="BMX34" s="96"/>
      <c r="BMY34" s="96"/>
      <c r="BMZ34" s="96"/>
      <c r="BNA34" s="100"/>
      <c r="BNB34" s="45"/>
      <c r="BNC34" s="45"/>
      <c r="BND34" s="45"/>
      <c r="BNE34" s="45"/>
      <c r="BNF34" s="45"/>
      <c r="BNG34" s="45"/>
      <c r="BNH34" s="45"/>
      <c r="BNI34" s="45"/>
      <c r="BNJ34" s="45"/>
      <c r="BNK34" s="45"/>
      <c r="BNL34" s="45"/>
      <c r="BNM34" s="45"/>
      <c r="BNN34" s="45"/>
      <c r="BNO34" s="45"/>
      <c r="BNP34" s="45"/>
      <c r="BNQ34" s="45"/>
      <c r="BNR34" s="45"/>
      <c r="BNS34" s="45"/>
      <c r="BNT34" s="45"/>
      <c r="BNU34" s="45"/>
      <c r="BNV34" s="45"/>
      <c r="BNW34" s="45"/>
      <c r="BNX34" s="45"/>
      <c r="BNY34" s="45"/>
      <c r="BNZ34" s="45"/>
      <c r="BOA34" s="45"/>
      <c r="BOB34" s="45"/>
      <c r="BOC34" s="45"/>
      <c r="BOD34" s="45"/>
      <c r="BOE34" s="45"/>
      <c r="BOF34" s="45"/>
      <c r="BOG34" s="45"/>
      <c r="BOH34" s="45"/>
      <c r="BOI34" s="45"/>
      <c r="BOJ34" s="45"/>
      <c r="BOK34" s="45"/>
      <c r="BOL34" s="45"/>
      <c r="BOM34" s="45"/>
      <c r="BON34" s="45"/>
      <c r="BOO34" s="45"/>
      <c r="BOP34" s="45"/>
      <c r="BOQ34" s="45"/>
      <c r="BOR34" s="45"/>
      <c r="BOS34" s="45"/>
      <c r="BOT34" s="45"/>
      <c r="BOU34" s="45"/>
      <c r="BOV34" s="45"/>
      <c r="BOW34" s="45"/>
      <c r="BOX34" s="45"/>
      <c r="BOY34" s="45"/>
      <c r="BOZ34" s="45"/>
      <c r="BPA34" s="45"/>
    </row>
    <row r="35" spans="1:1769" s="4" customFormat="1" ht="39" customHeight="1">
      <c r="A35" s="164" t="s">
        <v>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42"/>
      <c r="AT35" s="72"/>
      <c r="AU35" s="72"/>
      <c r="AV35" s="72"/>
      <c r="AW35" s="72"/>
      <c r="AX35" s="72"/>
      <c r="AY35" s="72"/>
      <c r="AZ35" s="72"/>
      <c r="BA35" s="143"/>
      <c r="BB35" s="111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1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3"/>
      <c r="CB35" s="111"/>
      <c r="CC35" s="112"/>
      <c r="CD35" s="112"/>
      <c r="CE35" s="112"/>
      <c r="CF35" s="112"/>
      <c r="CG35" s="112"/>
      <c r="CH35" s="112"/>
      <c r="CI35" s="112"/>
      <c r="CJ35" s="112"/>
      <c r="CK35" s="112"/>
      <c r="CL35" s="113"/>
      <c r="CM35" s="111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6"/>
      <c r="DB35" s="111"/>
      <c r="DC35" s="112"/>
      <c r="DD35" s="112"/>
      <c r="DE35" s="112"/>
      <c r="DF35" s="112"/>
      <c r="DG35" s="112"/>
      <c r="DH35" s="112"/>
      <c r="DI35" s="112"/>
      <c r="DJ35" s="112"/>
      <c r="DK35" s="112"/>
      <c r="DL35" s="113"/>
      <c r="DM35" s="111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3"/>
      <c r="EB35" s="111"/>
      <c r="EC35" s="112"/>
      <c r="ED35" s="112"/>
      <c r="EE35" s="112"/>
      <c r="EF35" s="112"/>
      <c r="EG35" s="112"/>
      <c r="EH35" s="112"/>
      <c r="EI35" s="112"/>
      <c r="EJ35" s="112"/>
      <c r="EK35" s="112"/>
      <c r="EL35" s="113"/>
      <c r="EM35" s="111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6"/>
      <c r="FB35" s="111"/>
      <c r="FC35" s="112"/>
      <c r="FD35" s="112"/>
      <c r="FE35" s="112"/>
      <c r="FF35" s="112"/>
      <c r="FG35" s="112"/>
      <c r="FH35" s="112"/>
      <c r="FI35" s="112"/>
      <c r="FJ35" s="112"/>
      <c r="FK35" s="112"/>
      <c r="FL35" s="113"/>
      <c r="FM35" s="111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3"/>
      <c r="GB35" s="111"/>
      <c r="GC35" s="112"/>
      <c r="GD35" s="112"/>
      <c r="GE35" s="112"/>
      <c r="GF35" s="112"/>
      <c r="GG35" s="112"/>
      <c r="GH35" s="112"/>
      <c r="GI35" s="112"/>
      <c r="GJ35" s="112"/>
      <c r="GK35" s="112"/>
      <c r="GL35" s="113"/>
      <c r="GM35" s="111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6"/>
      <c r="HB35" s="111"/>
      <c r="HC35" s="112"/>
      <c r="HD35" s="112"/>
      <c r="HE35" s="112"/>
      <c r="HF35" s="112"/>
      <c r="HG35" s="112"/>
      <c r="HH35" s="112"/>
      <c r="HI35" s="112"/>
      <c r="HJ35" s="112"/>
      <c r="HK35" s="112"/>
      <c r="HL35" s="113"/>
      <c r="HM35" s="111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3"/>
      <c r="IB35" s="111"/>
      <c r="IC35" s="112"/>
      <c r="ID35" s="112"/>
      <c r="IE35" s="112"/>
      <c r="IF35" s="112"/>
      <c r="IG35" s="112"/>
      <c r="IH35" s="112"/>
      <c r="II35" s="112"/>
      <c r="IJ35" s="112"/>
      <c r="IK35" s="112"/>
      <c r="IL35" s="113"/>
      <c r="IM35" s="111"/>
      <c r="IN35" s="112"/>
      <c r="IO35" s="112"/>
      <c r="IP35" s="112"/>
      <c r="IQ35" s="112"/>
      <c r="IR35" s="112"/>
      <c r="IS35" s="112"/>
      <c r="IT35" s="112"/>
      <c r="IU35" s="112"/>
      <c r="IV35" s="112"/>
      <c r="IW35" s="112"/>
      <c r="IX35" s="112"/>
      <c r="IY35" s="112"/>
      <c r="IZ35" s="112"/>
      <c r="JA35" s="116"/>
      <c r="JB35" s="111"/>
      <c r="JC35" s="112"/>
      <c r="JD35" s="112"/>
      <c r="JE35" s="112"/>
      <c r="JF35" s="112"/>
      <c r="JG35" s="112"/>
      <c r="JH35" s="112"/>
      <c r="JI35" s="112"/>
      <c r="JJ35" s="112"/>
      <c r="JK35" s="112"/>
      <c r="JL35" s="113"/>
      <c r="JM35" s="111"/>
      <c r="JN35" s="112"/>
      <c r="JO35" s="112"/>
      <c r="JP35" s="112"/>
      <c r="JQ35" s="112"/>
      <c r="JR35" s="112"/>
      <c r="JS35" s="112"/>
      <c r="JT35" s="112"/>
      <c r="JU35" s="112"/>
      <c r="JV35" s="112"/>
      <c r="JW35" s="112"/>
      <c r="JX35" s="112"/>
      <c r="JY35" s="112"/>
      <c r="JZ35" s="112"/>
      <c r="KA35" s="113"/>
      <c r="KB35" s="111"/>
      <c r="KC35" s="112"/>
      <c r="KD35" s="112"/>
      <c r="KE35" s="112"/>
      <c r="KF35" s="112"/>
      <c r="KG35" s="112"/>
      <c r="KH35" s="112"/>
      <c r="KI35" s="112"/>
      <c r="KJ35" s="112"/>
      <c r="KK35" s="112"/>
      <c r="KL35" s="113"/>
      <c r="KM35" s="111"/>
      <c r="KN35" s="112"/>
      <c r="KO35" s="112"/>
      <c r="KP35" s="112"/>
      <c r="KQ35" s="112"/>
      <c r="KR35" s="112"/>
      <c r="KS35" s="112"/>
      <c r="KT35" s="112"/>
      <c r="KU35" s="112"/>
      <c r="KV35" s="112"/>
      <c r="KW35" s="112"/>
      <c r="KX35" s="112"/>
      <c r="KY35" s="112"/>
      <c r="KZ35" s="112"/>
      <c r="LA35" s="116"/>
      <c r="LB35" s="111"/>
      <c r="LC35" s="112"/>
      <c r="LD35" s="112"/>
      <c r="LE35" s="112"/>
      <c r="LF35" s="112"/>
      <c r="LG35" s="112"/>
      <c r="LH35" s="112"/>
      <c r="LI35" s="112"/>
      <c r="LJ35" s="112"/>
      <c r="LK35" s="112"/>
      <c r="LL35" s="113"/>
      <c r="LM35" s="111"/>
      <c r="LN35" s="112"/>
      <c r="LO35" s="112"/>
      <c r="LP35" s="112"/>
      <c r="LQ35" s="112"/>
      <c r="LR35" s="112"/>
      <c r="LS35" s="112"/>
      <c r="LT35" s="112"/>
      <c r="LU35" s="112"/>
      <c r="LV35" s="112"/>
      <c r="LW35" s="112"/>
      <c r="LX35" s="112"/>
      <c r="LY35" s="112"/>
      <c r="LZ35" s="112"/>
      <c r="MA35" s="113"/>
      <c r="MB35" s="111"/>
      <c r="MC35" s="112"/>
      <c r="MD35" s="112"/>
      <c r="ME35" s="112"/>
      <c r="MF35" s="112"/>
      <c r="MG35" s="112"/>
      <c r="MH35" s="112"/>
      <c r="MI35" s="112"/>
      <c r="MJ35" s="112"/>
      <c r="MK35" s="112"/>
      <c r="ML35" s="113"/>
      <c r="MM35" s="111"/>
      <c r="MN35" s="112"/>
      <c r="MO35" s="112"/>
      <c r="MP35" s="112"/>
      <c r="MQ35" s="112"/>
      <c r="MR35" s="112"/>
      <c r="MS35" s="112"/>
      <c r="MT35" s="112"/>
      <c r="MU35" s="112"/>
      <c r="MV35" s="112"/>
      <c r="MW35" s="112"/>
      <c r="MX35" s="112"/>
      <c r="MY35" s="112"/>
      <c r="MZ35" s="112"/>
      <c r="NA35" s="116"/>
      <c r="NB35" s="111"/>
      <c r="NC35" s="112"/>
      <c r="ND35" s="112"/>
      <c r="NE35" s="112"/>
      <c r="NF35" s="112"/>
      <c r="NG35" s="112"/>
      <c r="NH35" s="112"/>
      <c r="NI35" s="112"/>
      <c r="NJ35" s="112"/>
      <c r="NK35" s="112"/>
      <c r="NL35" s="113"/>
      <c r="NM35" s="111"/>
      <c r="NN35" s="112"/>
      <c r="NO35" s="112"/>
      <c r="NP35" s="112"/>
      <c r="NQ35" s="112"/>
      <c r="NR35" s="112"/>
      <c r="NS35" s="112"/>
      <c r="NT35" s="112"/>
      <c r="NU35" s="112"/>
      <c r="NV35" s="112"/>
      <c r="NW35" s="112"/>
      <c r="NX35" s="112"/>
      <c r="NY35" s="112"/>
      <c r="NZ35" s="112"/>
      <c r="OA35" s="113"/>
      <c r="OB35" s="111"/>
      <c r="OC35" s="112"/>
      <c r="OD35" s="112"/>
      <c r="OE35" s="112"/>
      <c r="OF35" s="112"/>
      <c r="OG35" s="112"/>
      <c r="OH35" s="112"/>
      <c r="OI35" s="112"/>
      <c r="OJ35" s="112"/>
      <c r="OK35" s="112"/>
      <c r="OL35" s="113"/>
      <c r="OM35" s="111"/>
      <c r="ON35" s="112"/>
      <c r="OO35" s="112"/>
      <c r="OP35" s="112"/>
      <c r="OQ35" s="112"/>
      <c r="OR35" s="112"/>
      <c r="OS35" s="112"/>
      <c r="OT35" s="112"/>
      <c r="OU35" s="112"/>
      <c r="OV35" s="112"/>
      <c r="OW35" s="112"/>
      <c r="OX35" s="112"/>
      <c r="OY35" s="112"/>
      <c r="OZ35" s="112"/>
      <c r="PA35" s="116"/>
      <c r="PB35" s="111"/>
      <c r="PC35" s="112"/>
      <c r="PD35" s="112"/>
      <c r="PE35" s="112"/>
      <c r="PF35" s="112"/>
      <c r="PG35" s="112"/>
      <c r="PH35" s="112"/>
      <c r="PI35" s="112"/>
      <c r="PJ35" s="112"/>
      <c r="PK35" s="112"/>
      <c r="PL35" s="113"/>
      <c r="PM35" s="111"/>
      <c r="PN35" s="112"/>
      <c r="PO35" s="112"/>
      <c r="PP35" s="112"/>
      <c r="PQ35" s="112"/>
      <c r="PR35" s="112"/>
      <c r="PS35" s="112"/>
      <c r="PT35" s="112"/>
      <c r="PU35" s="112"/>
      <c r="PV35" s="112"/>
      <c r="PW35" s="112"/>
      <c r="PX35" s="112"/>
      <c r="PY35" s="112"/>
      <c r="PZ35" s="112"/>
      <c r="QA35" s="113"/>
      <c r="QB35" s="111"/>
      <c r="QC35" s="112"/>
      <c r="QD35" s="112"/>
      <c r="QE35" s="112"/>
      <c r="QF35" s="112"/>
      <c r="QG35" s="112"/>
      <c r="QH35" s="112"/>
      <c r="QI35" s="112"/>
      <c r="QJ35" s="112"/>
      <c r="QK35" s="112"/>
      <c r="QL35" s="113"/>
      <c r="QM35" s="111"/>
      <c r="QN35" s="112"/>
      <c r="QO35" s="112"/>
      <c r="QP35" s="112"/>
      <c r="QQ35" s="112"/>
      <c r="QR35" s="112"/>
      <c r="QS35" s="112"/>
      <c r="QT35" s="112"/>
      <c r="QU35" s="112"/>
      <c r="QV35" s="112"/>
      <c r="QW35" s="112"/>
      <c r="QX35" s="112"/>
      <c r="QY35" s="112"/>
      <c r="QZ35" s="112"/>
      <c r="RA35" s="116"/>
      <c r="RB35" s="111"/>
      <c r="RC35" s="112"/>
      <c r="RD35" s="112"/>
      <c r="RE35" s="112"/>
      <c r="RF35" s="112"/>
      <c r="RG35" s="112"/>
      <c r="RH35" s="112"/>
      <c r="RI35" s="112"/>
      <c r="RJ35" s="112"/>
      <c r="RK35" s="112"/>
      <c r="RL35" s="113"/>
      <c r="RM35" s="111"/>
      <c r="RN35" s="112"/>
      <c r="RO35" s="112"/>
      <c r="RP35" s="112"/>
      <c r="RQ35" s="112"/>
      <c r="RR35" s="112"/>
      <c r="RS35" s="112"/>
      <c r="RT35" s="112"/>
      <c r="RU35" s="112"/>
      <c r="RV35" s="112"/>
      <c r="RW35" s="112"/>
      <c r="RX35" s="112"/>
      <c r="RY35" s="112"/>
      <c r="RZ35" s="112"/>
      <c r="SA35" s="113"/>
      <c r="SB35" s="111"/>
      <c r="SC35" s="112"/>
      <c r="SD35" s="112"/>
      <c r="SE35" s="112"/>
      <c r="SF35" s="112"/>
      <c r="SG35" s="112"/>
      <c r="SH35" s="112"/>
      <c r="SI35" s="112"/>
      <c r="SJ35" s="112"/>
      <c r="SK35" s="112"/>
      <c r="SL35" s="113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6"/>
      <c r="TB35" s="111"/>
      <c r="TC35" s="112"/>
      <c r="TD35" s="112"/>
      <c r="TE35" s="112"/>
      <c r="TF35" s="112"/>
      <c r="TG35" s="112"/>
      <c r="TH35" s="112"/>
      <c r="TI35" s="112"/>
      <c r="TJ35" s="112"/>
      <c r="TK35" s="112"/>
      <c r="TL35" s="113"/>
      <c r="TM35" s="111"/>
      <c r="TN35" s="112"/>
      <c r="TO35" s="112"/>
      <c r="TP35" s="112"/>
      <c r="TQ35" s="112"/>
      <c r="TR35" s="112"/>
      <c r="TS35" s="112"/>
      <c r="TT35" s="112"/>
      <c r="TU35" s="112"/>
      <c r="TV35" s="112"/>
      <c r="TW35" s="112"/>
      <c r="TX35" s="112"/>
      <c r="TY35" s="112"/>
      <c r="TZ35" s="112"/>
      <c r="UA35" s="113"/>
      <c r="UB35" s="111"/>
      <c r="UC35" s="112"/>
      <c r="UD35" s="112"/>
      <c r="UE35" s="112"/>
      <c r="UF35" s="112"/>
      <c r="UG35" s="112"/>
      <c r="UH35" s="112"/>
      <c r="UI35" s="112"/>
      <c r="UJ35" s="112"/>
      <c r="UK35" s="112"/>
      <c r="UL35" s="113"/>
      <c r="UM35" s="111"/>
      <c r="UN35" s="112"/>
      <c r="UO35" s="112"/>
      <c r="UP35" s="112"/>
      <c r="UQ35" s="112"/>
      <c r="UR35" s="112"/>
      <c r="US35" s="112"/>
      <c r="UT35" s="112"/>
      <c r="UU35" s="112"/>
      <c r="UV35" s="112"/>
      <c r="UW35" s="112"/>
      <c r="UX35" s="112"/>
      <c r="UY35" s="112"/>
      <c r="UZ35" s="112"/>
      <c r="VA35" s="116"/>
      <c r="VB35" s="111"/>
      <c r="VC35" s="112"/>
      <c r="VD35" s="112"/>
      <c r="VE35" s="112"/>
      <c r="VF35" s="112"/>
      <c r="VG35" s="112"/>
      <c r="VH35" s="112"/>
      <c r="VI35" s="112"/>
      <c r="VJ35" s="112"/>
      <c r="VK35" s="112"/>
      <c r="VL35" s="113"/>
      <c r="VM35" s="111"/>
      <c r="VN35" s="112"/>
      <c r="VO35" s="112"/>
      <c r="VP35" s="112"/>
      <c r="VQ35" s="112"/>
      <c r="VR35" s="112"/>
      <c r="VS35" s="112"/>
      <c r="VT35" s="112"/>
      <c r="VU35" s="112"/>
      <c r="VV35" s="112"/>
      <c r="VW35" s="112"/>
      <c r="VX35" s="112"/>
      <c r="VY35" s="112"/>
      <c r="VZ35" s="112"/>
      <c r="WA35" s="113"/>
      <c r="WB35" s="111"/>
      <c r="WC35" s="112"/>
      <c r="WD35" s="112"/>
      <c r="WE35" s="112"/>
      <c r="WF35" s="112"/>
      <c r="WG35" s="112"/>
      <c r="WH35" s="112"/>
      <c r="WI35" s="112"/>
      <c r="WJ35" s="112"/>
      <c r="WK35" s="112"/>
      <c r="WL35" s="113"/>
      <c r="WM35" s="111"/>
      <c r="WN35" s="112"/>
      <c r="WO35" s="112"/>
      <c r="WP35" s="112"/>
      <c r="WQ35" s="112"/>
      <c r="WR35" s="112"/>
      <c r="WS35" s="112"/>
      <c r="WT35" s="112"/>
      <c r="WU35" s="112"/>
      <c r="WV35" s="112"/>
      <c r="WW35" s="112"/>
      <c r="WX35" s="112"/>
      <c r="WY35" s="112"/>
      <c r="WZ35" s="112"/>
      <c r="XA35" s="116"/>
      <c r="XB35" s="111"/>
      <c r="XC35" s="112"/>
      <c r="XD35" s="112"/>
      <c r="XE35" s="112"/>
      <c r="XF35" s="112"/>
      <c r="XG35" s="112"/>
      <c r="XH35" s="112"/>
      <c r="XI35" s="112"/>
      <c r="XJ35" s="112"/>
      <c r="XK35" s="112"/>
      <c r="XL35" s="113"/>
      <c r="XM35" s="111"/>
      <c r="XN35" s="112"/>
      <c r="XO35" s="112"/>
      <c r="XP35" s="112"/>
      <c r="XQ35" s="112"/>
      <c r="XR35" s="112"/>
      <c r="XS35" s="112"/>
      <c r="XT35" s="112"/>
      <c r="XU35" s="112"/>
      <c r="XV35" s="112"/>
      <c r="XW35" s="112"/>
      <c r="XX35" s="112"/>
      <c r="XY35" s="112"/>
      <c r="XZ35" s="112"/>
      <c r="YA35" s="113"/>
      <c r="YB35" s="111"/>
      <c r="YC35" s="112"/>
      <c r="YD35" s="112"/>
      <c r="YE35" s="112"/>
      <c r="YF35" s="112"/>
      <c r="YG35" s="112"/>
      <c r="YH35" s="112"/>
      <c r="YI35" s="112"/>
      <c r="YJ35" s="112"/>
      <c r="YK35" s="112"/>
      <c r="YL35" s="113"/>
      <c r="YM35" s="111"/>
      <c r="YN35" s="112"/>
      <c r="YO35" s="112"/>
      <c r="YP35" s="112"/>
      <c r="YQ35" s="112"/>
      <c r="YR35" s="112"/>
      <c r="YS35" s="112"/>
      <c r="YT35" s="112"/>
      <c r="YU35" s="112"/>
      <c r="YV35" s="112"/>
      <c r="YW35" s="112"/>
      <c r="YX35" s="112"/>
      <c r="YY35" s="112"/>
      <c r="YZ35" s="112"/>
      <c r="ZA35" s="116"/>
      <c r="ZB35" s="111"/>
      <c r="ZC35" s="112"/>
      <c r="ZD35" s="112"/>
      <c r="ZE35" s="112"/>
      <c r="ZF35" s="112"/>
      <c r="ZG35" s="112"/>
      <c r="ZH35" s="112"/>
      <c r="ZI35" s="112"/>
      <c r="ZJ35" s="112"/>
      <c r="ZK35" s="112"/>
      <c r="ZL35" s="113"/>
      <c r="ZM35" s="111"/>
      <c r="ZN35" s="112"/>
      <c r="ZO35" s="112"/>
      <c r="ZP35" s="112"/>
      <c r="ZQ35" s="112"/>
      <c r="ZR35" s="112"/>
      <c r="ZS35" s="112"/>
      <c r="ZT35" s="112"/>
      <c r="ZU35" s="112"/>
      <c r="ZV35" s="112"/>
      <c r="ZW35" s="112"/>
      <c r="ZX35" s="112"/>
      <c r="ZY35" s="112"/>
      <c r="ZZ35" s="112"/>
      <c r="AAA35" s="113"/>
      <c r="AAB35" s="111"/>
      <c r="AAC35" s="112"/>
      <c r="AAD35" s="112"/>
      <c r="AAE35" s="112"/>
      <c r="AAF35" s="112"/>
      <c r="AAG35" s="112"/>
      <c r="AAH35" s="112"/>
      <c r="AAI35" s="112"/>
      <c r="AAJ35" s="112"/>
      <c r="AAK35" s="112"/>
      <c r="AAL35" s="113"/>
      <c r="AAM35" s="111"/>
      <c r="AAN35" s="112"/>
      <c r="AAO35" s="112"/>
      <c r="AAP35" s="112"/>
      <c r="AAQ35" s="112"/>
      <c r="AAR35" s="112"/>
      <c r="AAS35" s="112"/>
      <c r="AAT35" s="112"/>
      <c r="AAU35" s="112"/>
      <c r="AAV35" s="112"/>
      <c r="AAW35" s="112"/>
      <c r="AAX35" s="112"/>
      <c r="AAY35" s="112"/>
      <c r="AAZ35" s="112"/>
      <c r="ABA35" s="116"/>
      <c r="ABB35" s="111"/>
      <c r="ABC35" s="112"/>
      <c r="ABD35" s="112"/>
      <c r="ABE35" s="112"/>
      <c r="ABF35" s="112"/>
      <c r="ABG35" s="112"/>
      <c r="ABH35" s="112"/>
      <c r="ABI35" s="112"/>
      <c r="ABJ35" s="112"/>
      <c r="ABK35" s="112"/>
      <c r="ABL35" s="113"/>
      <c r="ABM35" s="111"/>
      <c r="ABN35" s="112"/>
      <c r="ABO35" s="112"/>
      <c r="ABP35" s="112"/>
      <c r="ABQ35" s="112"/>
      <c r="ABR35" s="112"/>
      <c r="ABS35" s="112"/>
      <c r="ABT35" s="112"/>
      <c r="ABU35" s="112"/>
      <c r="ABV35" s="112"/>
      <c r="ABW35" s="112"/>
      <c r="ABX35" s="112"/>
      <c r="ABY35" s="112"/>
      <c r="ABZ35" s="112"/>
      <c r="ACA35" s="113"/>
      <c r="ACB35" s="111"/>
      <c r="ACC35" s="112"/>
      <c r="ACD35" s="112"/>
      <c r="ACE35" s="112"/>
      <c r="ACF35" s="112"/>
      <c r="ACG35" s="112"/>
      <c r="ACH35" s="112"/>
      <c r="ACI35" s="112"/>
      <c r="ACJ35" s="112"/>
      <c r="ACK35" s="112"/>
      <c r="ACL35" s="113"/>
      <c r="ACM35" s="111"/>
      <c r="ACN35" s="112"/>
      <c r="ACO35" s="112"/>
      <c r="ACP35" s="112"/>
      <c r="ACQ35" s="112"/>
      <c r="ACR35" s="112"/>
      <c r="ACS35" s="112"/>
      <c r="ACT35" s="112"/>
      <c r="ACU35" s="112"/>
      <c r="ACV35" s="112"/>
      <c r="ACW35" s="112"/>
      <c r="ACX35" s="112"/>
      <c r="ACY35" s="112"/>
      <c r="ACZ35" s="112"/>
      <c r="ADA35" s="116"/>
      <c r="ADB35" s="111"/>
      <c r="ADC35" s="112"/>
      <c r="ADD35" s="112"/>
      <c r="ADE35" s="112"/>
      <c r="ADF35" s="112"/>
      <c r="ADG35" s="112"/>
      <c r="ADH35" s="112"/>
      <c r="ADI35" s="112"/>
      <c r="ADJ35" s="112"/>
      <c r="ADK35" s="112"/>
      <c r="ADL35" s="113"/>
      <c r="ADM35" s="111"/>
      <c r="ADN35" s="112"/>
      <c r="ADO35" s="112"/>
      <c r="ADP35" s="112"/>
      <c r="ADQ35" s="112"/>
      <c r="ADR35" s="112"/>
      <c r="ADS35" s="112"/>
      <c r="ADT35" s="112"/>
      <c r="ADU35" s="112"/>
      <c r="ADV35" s="112"/>
      <c r="ADW35" s="112"/>
      <c r="ADX35" s="112"/>
      <c r="ADY35" s="112"/>
      <c r="ADZ35" s="112"/>
      <c r="AEA35" s="113"/>
      <c r="AEB35" s="111"/>
      <c r="AEC35" s="112"/>
      <c r="AED35" s="112"/>
      <c r="AEE35" s="112"/>
      <c r="AEF35" s="112"/>
      <c r="AEG35" s="112"/>
      <c r="AEH35" s="112"/>
      <c r="AEI35" s="112"/>
      <c r="AEJ35" s="112"/>
      <c r="AEK35" s="112"/>
      <c r="AEL35" s="113"/>
      <c r="AEM35" s="111"/>
      <c r="AEN35" s="112"/>
      <c r="AEO35" s="112"/>
      <c r="AEP35" s="112"/>
      <c r="AEQ35" s="112"/>
      <c r="AER35" s="112"/>
      <c r="AES35" s="112"/>
      <c r="AET35" s="112"/>
      <c r="AEU35" s="112"/>
      <c r="AEV35" s="112"/>
      <c r="AEW35" s="112"/>
      <c r="AEX35" s="112"/>
      <c r="AEY35" s="112"/>
      <c r="AEZ35" s="112"/>
      <c r="AFA35" s="116"/>
      <c r="AFB35" s="111"/>
      <c r="AFC35" s="112"/>
      <c r="AFD35" s="112"/>
      <c r="AFE35" s="112"/>
      <c r="AFF35" s="112"/>
      <c r="AFG35" s="112"/>
      <c r="AFH35" s="112"/>
      <c r="AFI35" s="112"/>
      <c r="AFJ35" s="112"/>
      <c r="AFK35" s="112"/>
      <c r="AFL35" s="113"/>
      <c r="AFM35" s="111"/>
      <c r="AFN35" s="112"/>
      <c r="AFO35" s="112"/>
      <c r="AFP35" s="112"/>
      <c r="AFQ35" s="112"/>
      <c r="AFR35" s="112"/>
      <c r="AFS35" s="112"/>
      <c r="AFT35" s="112"/>
      <c r="AFU35" s="112"/>
      <c r="AFV35" s="112"/>
      <c r="AFW35" s="112"/>
      <c r="AFX35" s="112"/>
      <c r="AFY35" s="112"/>
      <c r="AFZ35" s="112"/>
      <c r="AGA35" s="113"/>
      <c r="AGB35" s="111"/>
      <c r="AGC35" s="112"/>
      <c r="AGD35" s="112"/>
      <c r="AGE35" s="112"/>
      <c r="AGF35" s="112"/>
      <c r="AGG35" s="112"/>
      <c r="AGH35" s="112"/>
      <c r="AGI35" s="112"/>
      <c r="AGJ35" s="112"/>
      <c r="AGK35" s="112"/>
      <c r="AGL35" s="113"/>
      <c r="AGM35" s="111"/>
      <c r="AGN35" s="112"/>
      <c r="AGO35" s="112"/>
      <c r="AGP35" s="112"/>
      <c r="AGQ35" s="112"/>
      <c r="AGR35" s="112"/>
      <c r="AGS35" s="112"/>
      <c r="AGT35" s="112"/>
      <c r="AGU35" s="112"/>
      <c r="AGV35" s="112"/>
      <c r="AGW35" s="112"/>
      <c r="AGX35" s="112"/>
      <c r="AGY35" s="112"/>
      <c r="AGZ35" s="112"/>
      <c r="AHA35" s="116"/>
      <c r="AHB35" s="111"/>
      <c r="AHC35" s="112"/>
      <c r="AHD35" s="112"/>
      <c r="AHE35" s="112"/>
      <c r="AHF35" s="112"/>
      <c r="AHG35" s="112"/>
      <c r="AHH35" s="112"/>
      <c r="AHI35" s="112"/>
      <c r="AHJ35" s="112"/>
      <c r="AHK35" s="112"/>
      <c r="AHL35" s="113"/>
      <c r="AHM35" s="111"/>
      <c r="AHN35" s="112"/>
      <c r="AHO35" s="112"/>
      <c r="AHP35" s="112"/>
      <c r="AHQ35" s="112"/>
      <c r="AHR35" s="112"/>
      <c r="AHS35" s="112"/>
      <c r="AHT35" s="112"/>
      <c r="AHU35" s="112"/>
      <c r="AHV35" s="112"/>
      <c r="AHW35" s="112"/>
      <c r="AHX35" s="112"/>
      <c r="AHY35" s="112"/>
      <c r="AHZ35" s="112"/>
      <c r="AIA35" s="113"/>
      <c r="AIB35" s="111"/>
      <c r="AIC35" s="112"/>
      <c r="AID35" s="112"/>
      <c r="AIE35" s="112"/>
      <c r="AIF35" s="112"/>
      <c r="AIG35" s="112"/>
      <c r="AIH35" s="112"/>
      <c r="AII35" s="112"/>
      <c r="AIJ35" s="112"/>
      <c r="AIK35" s="112"/>
      <c r="AIL35" s="113"/>
      <c r="AIM35" s="111"/>
      <c r="AIN35" s="112"/>
      <c r="AIO35" s="112"/>
      <c r="AIP35" s="112"/>
      <c r="AIQ35" s="112"/>
      <c r="AIR35" s="112"/>
      <c r="AIS35" s="112"/>
      <c r="AIT35" s="112"/>
      <c r="AIU35" s="112"/>
      <c r="AIV35" s="112"/>
      <c r="AIW35" s="112"/>
      <c r="AIX35" s="112"/>
      <c r="AIY35" s="112"/>
      <c r="AIZ35" s="112"/>
      <c r="AJA35" s="116"/>
      <c r="AJB35" s="111"/>
      <c r="AJC35" s="112"/>
      <c r="AJD35" s="112"/>
      <c r="AJE35" s="112"/>
      <c r="AJF35" s="112"/>
      <c r="AJG35" s="112"/>
      <c r="AJH35" s="112"/>
      <c r="AJI35" s="112"/>
      <c r="AJJ35" s="112"/>
      <c r="AJK35" s="112"/>
      <c r="AJL35" s="113"/>
      <c r="AJM35" s="111"/>
      <c r="AJN35" s="112"/>
      <c r="AJO35" s="112"/>
      <c r="AJP35" s="112"/>
      <c r="AJQ35" s="112"/>
      <c r="AJR35" s="112"/>
      <c r="AJS35" s="112"/>
      <c r="AJT35" s="112"/>
      <c r="AJU35" s="112"/>
      <c r="AJV35" s="112"/>
      <c r="AJW35" s="112"/>
      <c r="AJX35" s="112"/>
      <c r="AJY35" s="112"/>
      <c r="AJZ35" s="112"/>
      <c r="AKA35" s="113"/>
      <c r="AKB35" s="111"/>
      <c r="AKC35" s="112"/>
      <c r="AKD35" s="112"/>
      <c r="AKE35" s="112"/>
      <c r="AKF35" s="112"/>
      <c r="AKG35" s="112"/>
      <c r="AKH35" s="112"/>
      <c r="AKI35" s="112"/>
      <c r="AKJ35" s="112"/>
      <c r="AKK35" s="112"/>
      <c r="AKL35" s="113"/>
      <c r="AKM35" s="111"/>
      <c r="AKN35" s="112"/>
      <c r="AKO35" s="112"/>
      <c r="AKP35" s="112"/>
      <c r="AKQ35" s="112"/>
      <c r="AKR35" s="112"/>
      <c r="AKS35" s="112"/>
      <c r="AKT35" s="112"/>
      <c r="AKU35" s="112"/>
      <c r="AKV35" s="112"/>
      <c r="AKW35" s="112"/>
      <c r="AKX35" s="112"/>
      <c r="AKY35" s="112"/>
      <c r="AKZ35" s="112"/>
      <c r="ALA35" s="116"/>
      <c r="ALB35" s="111"/>
      <c r="ALC35" s="112"/>
      <c r="ALD35" s="112"/>
      <c r="ALE35" s="112"/>
      <c r="ALF35" s="112"/>
      <c r="ALG35" s="112"/>
      <c r="ALH35" s="112"/>
      <c r="ALI35" s="112"/>
      <c r="ALJ35" s="112"/>
      <c r="ALK35" s="112"/>
      <c r="ALL35" s="113"/>
      <c r="ALM35" s="111"/>
      <c r="ALN35" s="112"/>
      <c r="ALO35" s="112"/>
      <c r="ALP35" s="112"/>
      <c r="ALQ35" s="112"/>
      <c r="ALR35" s="112"/>
      <c r="ALS35" s="112"/>
      <c r="ALT35" s="112"/>
      <c r="ALU35" s="112"/>
      <c r="ALV35" s="112"/>
      <c r="ALW35" s="112"/>
      <c r="ALX35" s="112"/>
      <c r="ALY35" s="112"/>
      <c r="ALZ35" s="112"/>
      <c r="AMA35" s="113"/>
      <c r="AMB35" s="111"/>
      <c r="AMC35" s="112"/>
      <c r="AMD35" s="112"/>
      <c r="AME35" s="112"/>
      <c r="AMF35" s="112"/>
      <c r="AMG35" s="112"/>
      <c r="AMH35" s="112"/>
      <c r="AMI35" s="112"/>
      <c r="AMJ35" s="112"/>
      <c r="AMK35" s="112"/>
      <c r="AML35" s="113"/>
      <c r="AMM35" s="111"/>
      <c r="AMN35" s="112"/>
      <c r="AMO35" s="112"/>
      <c r="AMP35" s="112"/>
      <c r="AMQ35" s="112"/>
      <c r="AMR35" s="112"/>
      <c r="AMS35" s="112"/>
      <c r="AMT35" s="112"/>
      <c r="AMU35" s="112"/>
      <c r="AMV35" s="112"/>
      <c r="AMW35" s="112"/>
      <c r="AMX35" s="112"/>
      <c r="AMY35" s="112"/>
      <c r="AMZ35" s="112"/>
      <c r="ANA35" s="116"/>
      <c r="ANB35" s="111"/>
      <c r="ANC35" s="112"/>
      <c r="AND35" s="112"/>
      <c r="ANE35" s="112"/>
      <c r="ANF35" s="112"/>
      <c r="ANG35" s="112"/>
      <c r="ANH35" s="112"/>
      <c r="ANI35" s="112"/>
      <c r="ANJ35" s="112"/>
      <c r="ANK35" s="112"/>
      <c r="ANL35" s="113"/>
      <c r="ANM35" s="111"/>
      <c r="ANN35" s="112"/>
      <c r="ANO35" s="112"/>
      <c r="ANP35" s="112"/>
      <c r="ANQ35" s="112"/>
      <c r="ANR35" s="112"/>
      <c r="ANS35" s="112"/>
      <c r="ANT35" s="112"/>
      <c r="ANU35" s="112"/>
      <c r="ANV35" s="112"/>
      <c r="ANW35" s="112"/>
      <c r="ANX35" s="112"/>
      <c r="ANY35" s="112"/>
      <c r="ANZ35" s="112"/>
      <c r="AOA35" s="113"/>
      <c r="AOB35" s="111"/>
      <c r="AOC35" s="112"/>
      <c r="AOD35" s="112"/>
      <c r="AOE35" s="112"/>
      <c r="AOF35" s="112"/>
      <c r="AOG35" s="112"/>
      <c r="AOH35" s="112"/>
      <c r="AOI35" s="112"/>
      <c r="AOJ35" s="112"/>
      <c r="AOK35" s="112"/>
      <c r="AOL35" s="113"/>
      <c r="AOM35" s="111"/>
      <c r="AON35" s="112"/>
      <c r="AOO35" s="112"/>
      <c r="AOP35" s="112"/>
      <c r="AOQ35" s="112"/>
      <c r="AOR35" s="112"/>
      <c r="AOS35" s="112"/>
      <c r="AOT35" s="112"/>
      <c r="AOU35" s="112"/>
      <c r="AOV35" s="112"/>
      <c r="AOW35" s="112"/>
      <c r="AOX35" s="112"/>
      <c r="AOY35" s="112"/>
      <c r="AOZ35" s="112"/>
      <c r="APA35" s="116"/>
      <c r="APB35" s="111"/>
      <c r="APC35" s="112"/>
      <c r="APD35" s="112"/>
      <c r="APE35" s="112"/>
      <c r="APF35" s="112"/>
      <c r="APG35" s="112"/>
      <c r="APH35" s="112"/>
      <c r="API35" s="112"/>
      <c r="APJ35" s="112"/>
      <c r="APK35" s="112"/>
      <c r="APL35" s="113"/>
      <c r="APM35" s="111"/>
      <c r="APN35" s="112"/>
      <c r="APO35" s="112"/>
      <c r="APP35" s="112"/>
      <c r="APQ35" s="112"/>
      <c r="APR35" s="112"/>
      <c r="APS35" s="112"/>
      <c r="APT35" s="112"/>
      <c r="APU35" s="112"/>
      <c r="APV35" s="112"/>
      <c r="APW35" s="112"/>
      <c r="APX35" s="112"/>
      <c r="APY35" s="112"/>
      <c r="APZ35" s="112"/>
      <c r="AQA35" s="113"/>
      <c r="AQB35" s="111"/>
      <c r="AQC35" s="112"/>
      <c r="AQD35" s="112"/>
      <c r="AQE35" s="112"/>
      <c r="AQF35" s="112"/>
      <c r="AQG35" s="112"/>
      <c r="AQH35" s="112"/>
      <c r="AQI35" s="112"/>
      <c r="AQJ35" s="112"/>
      <c r="AQK35" s="112"/>
      <c r="AQL35" s="113"/>
      <c r="AQM35" s="111"/>
      <c r="AQN35" s="112"/>
      <c r="AQO35" s="112"/>
      <c r="AQP35" s="112"/>
      <c r="AQQ35" s="112"/>
      <c r="AQR35" s="112"/>
      <c r="AQS35" s="112"/>
      <c r="AQT35" s="112"/>
      <c r="AQU35" s="112"/>
      <c r="AQV35" s="112"/>
      <c r="AQW35" s="112"/>
      <c r="AQX35" s="112"/>
      <c r="AQY35" s="112"/>
      <c r="AQZ35" s="112"/>
      <c r="ARA35" s="116"/>
      <c r="ARB35" s="111"/>
      <c r="ARC35" s="112"/>
      <c r="ARD35" s="112"/>
      <c r="ARE35" s="112"/>
      <c r="ARF35" s="112"/>
      <c r="ARG35" s="112"/>
      <c r="ARH35" s="112"/>
      <c r="ARI35" s="112"/>
      <c r="ARJ35" s="112"/>
      <c r="ARK35" s="112"/>
      <c r="ARL35" s="113"/>
      <c r="ARM35" s="111"/>
      <c r="ARN35" s="112"/>
      <c r="ARO35" s="112"/>
      <c r="ARP35" s="112"/>
      <c r="ARQ35" s="112"/>
      <c r="ARR35" s="112"/>
      <c r="ARS35" s="112"/>
      <c r="ART35" s="112"/>
      <c r="ARU35" s="112"/>
      <c r="ARV35" s="112"/>
      <c r="ARW35" s="112"/>
      <c r="ARX35" s="112"/>
      <c r="ARY35" s="112"/>
      <c r="ARZ35" s="112"/>
      <c r="ASA35" s="113"/>
      <c r="ASB35" s="111"/>
      <c r="ASC35" s="112"/>
      <c r="ASD35" s="112"/>
      <c r="ASE35" s="112"/>
      <c r="ASF35" s="112"/>
      <c r="ASG35" s="112"/>
      <c r="ASH35" s="112"/>
      <c r="ASI35" s="112"/>
      <c r="ASJ35" s="112"/>
      <c r="ASK35" s="112"/>
      <c r="ASL35" s="113"/>
      <c r="ASM35" s="111"/>
      <c r="ASN35" s="112"/>
      <c r="ASO35" s="112"/>
      <c r="ASP35" s="112"/>
      <c r="ASQ35" s="112"/>
      <c r="ASR35" s="112"/>
      <c r="ASS35" s="112"/>
      <c r="AST35" s="112"/>
      <c r="ASU35" s="112"/>
      <c r="ASV35" s="112"/>
      <c r="ASW35" s="112"/>
      <c r="ASX35" s="112"/>
      <c r="ASY35" s="112"/>
      <c r="ASZ35" s="112"/>
      <c r="ATA35" s="116"/>
      <c r="ATB35" s="111"/>
      <c r="ATC35" s="112"/>
      <c r="ATD35" s="112"/>
      <c r="ATE35" s="112"/>
      <c r="ATF35" s="112"/>
      <c r="ATG35" s="112"/>
      <c r="ATH35" s="112"/>
      <c r="ATI35" s="112"/>
      <c r="ATJ35" s="112"/>
      <c r="ATK35" s="112"/>
      <c r="ATL35" s="113"/>
      <c r="ATM35" s="111"/>
      <c r="ATN35" s="112"/>
      <c r="ATO35" s="112"/>
      <c r="ATP35" s="112"/>
      <c r="ATQ35" s="112"/>
      <c r="ATR35" s="112"/>
      <c r="ATS35" s="112"/>
      <c r="ATT35" s="112"/>
      <c r="ATU35" s="112"/>
      <c r="ATV35" s="112"/>
      <c r="ATW35" s="112"/>
      <c r="ATX35" s="112"/>
      <c r="ATY35" s="112"/>
      <c r="ATZ35" s="112"/>
      <c r="AUA35" s="113"/>
      <c r="AUB35" s="111"/>
      <c r="AUC35" s="112"/>
      <c r="AUD35" s="112"/>
      <c r="AUE35" s="112"/>
      <c r="AUF35" s="112"/>
      <c r="AUG35" s="112"/>
      <c r="AUH35" s="112"/>
      <c r="AUI35" s="112"/>
      <c r="AUJ35" s="112"/>
      <c r="AUK35" s="112"/>
      <c r="AUL35" s="113"/>
      <c r="AUM35" s="111"/>
      <c r="AUN35" s="112"/>
      <c r="AUO35" s="112"/>
      <c r="AUP35" s="112"/>
      <c r="AUQ35" s="112"/>
      <c r="AUR35" s="112"/>
      <c r="AUS35" s="112"/>
      <c r="AUT35" s="112"/>
      <c r="AUU35" s="112"/>
      <c r="AUV35" s="112"/>
      <c r="AUW35" s="112"/>
      <c r="AUX35" s="112"/>
      <c r="AUY35" s="112"/>
      <c r="AUZ35" s="112"/>
      <c r="AVA35" s="116"/>
      <c r="AVB35" s="111"/>
      <c r="AVC35" s="112"/>
      <c r="AVD35" s="112"/>
      <c r="AVE35" s="112"/>
      <c r="AVF35" s="112"/>
      <c r="AVG35" s="112"/>
      <c r="AVH35" s="112"/>
      <c r="AVI35" s="112"/>
      <c r="AVJ35" s="112"/>
      <c r="AVK35" s="112"/>
      <c r="AVL35" s="113"/>
      <c r="AVM35" s="111"/>
      <c r="AVN35" s="112"/>
      <c r="AVO35" s="112"/>
      <c r="AVP35" s="112"/>
      <c r="AVQ35" s="112"/>
      <c r="AVR35" s="112"/>
      <c r="AVS35" s="112"/>
      <c r="AVT35" s="112"/>
      <c r="AVU35" s="112"/>
      <c r="AVV35" s="112"/>
      <c r="AVW35" s="112"/>
      <c r="AVX35" s="112"/>
      <c r="AVY35" s="112"/>
      <c r="AVZ35" s="112"/>
      <c r="AWA35" s="113"/>
      <c r="AWB35" s="111"/>
      <c r="AWC35" s="112"/>
      <c r="AWD35" s="112"/>
      <c r="AWE35" s="112"/>
      <c r="AWF35" s="112"/>
      <c r="AWG35" s="112"/>
      <c r="AWH35" s="112"/>
      <c r="AWI35" s="112"/>
      <c r="AWJ35" s="112"/>
      <c r="AWK35" s="112"/>
      <c r="AWL35" s="113"/>
      <c r="AWM35" s="111"/>
      <c r="AWN35" s="112"/>
      <c r="AWO35" s="112"/>
      <c r="AWP35" s="112"/>
      <c r="AWQ35" s="112"/>
      <c r="AWR35" s="112"/>
      <c r="AWS35" s="112"/>
      <c r="AWT35" s="112"/>
      <c r="AWU35" s="112"/>
      <c r="AWV35" s="112"/>
      <c r="AWW35" s="112"/>
      <c r="AWX35" s="112"/>
      <c r="AWY35" s="112"/>
      <c r="AWZ35" s="112"/>
      <c r="AXA35" s="116"/>
      <c r="AXB35" s="111"/>
      <c r="AXC35" s="112"/>
      <c r="AXD35" s="112"/>
      <c r="AXE35" s="112"/>
      <c r="AXF35" s="112"/>
      <c r="AXG35" s="112"/>
      <c r="AXH35" s="112"/>
      <c r="AXI35" s="112"/>
      <c r="AXJ35" s="112"/>
      <c r="AXK35" s="112"/>
      <c r="AXL35" s="113"/>
      <c r="AXM35" s="111"/>
      <c r="AXN35" s="112"/>
      <c r="AXO35" s="112"/>
      <c r="AXP35" s="112"/>
      <c r="AXQ35" s="112"/>
      <c r="AXR35" s="112"/>
      <c r="AXS35" s="112"/>
      <c r="AXT35" s="112"/>
      <c r="AXU35" s="112"/>
      <c r="AXV35" s="112"/>
      <c r="AXW35" s="112"/>
      <c r="AXX35" s="112"/>
      <c r="AXY35" s="112"/>
      <c r="AXZ35" s="112"/>
      <c r="AYA35" s="113"/>
      <c r="AYB35" s="111"/>
      <c r="AYC35" s="112"/>
      <c r="AYD35" s="112"/>
      <c r="AYE35" s="112"/>
      <c r="AYF35" s="112"/>
      <c r="AYG35" s="112"/>
      <c r="AYH35" s="112"/>
      <c r="AYI35" s="112"/>
      <c r="AYJ35" s="112"/>
      <c r="AYK35" s="112"/>
      <c r="AYL35" s="113"/>
      <c r="AYM35" s="111"/>
      <c r="AYN35" s="112"/>
      <c r="AYO35" s="112"/>
      <c r="AYP35" s="112"/>
      <c r="AYQ35" s="112"/>
      <c r="AYR35" s="112"/>
      <c r="AYS35" s="112"/>
      <c r="AYT35" s="112"/>
      <c r="AYU35" s="112"/>
      <c r="AYV35" s="112"/>
      <c r="AYW35" s="112"/>
      <c r="AYX35" s="112"/>
      <c r="AYY35" s="112"/>
      <c r="AYZ35" s="112"/>
      <c r="AZA35" s="116"/>
      <c r="AZB35" s="111"/>
      <c r="AZC35" s="112"/>
      <c r="AZD35" s="112"/>
      <c r="AZE35" s="112"/>
      <c r="AZF35" s="112"/>
      <c r="AZG35" s="112"/>
      <c r="AZH35" s="112"/>
      <c r="AZI35" s="112"/>
      <c r="AZJ35" s="112"/>
      <c r="AZK35" s="112"/>
      <c r="AZL35" s="113"/>
      <c r="AZM35" s="111"/>
      <c r="AZN35" s="112"/>
      <c r="AZO35" s="112"/>
      <c r="AZP35" s="112"/>
      <c r="AZQ35" s="112"/>
      <c r="AZR35" s="112"/>
      <c r="AZS35" s="112"/>
      <c r="AZT35" s="112"/>
      <c r="AZU35" s="112"/>
      <c r="AZV35" s="112"/>
      <c r="AZW35" s="112"/>
      <c r="AZX35" s="112"/>
      <c r="AZY35" s="112"/>
      <c r="AZZ35" s="112"/>
      <c r="BAA35" s="113"/>
      <c r="BAB35" s="111"/>
      <c r="BAC35" s="112"/>
      <c r="BAD35" s="112"/>
      <c r="BAE35" s="112"/>
      <c r="BAF35" s="112"/>
      <c r="BAG35" s="112"/>
      <c r="BAH35" s="112"/>
      <c r="BAI35" s="112"/>
      <c r="BAJ35" s="112"/>
      <c r="BAK35" s="112"/>
      <c r="BAL35" s="113"/>
      <c r="BAM35" s="111"/>
      <c r="BAN35" s="112"/>
      <c r="BAO35" s="112"/>
      <c r="BAP35" s="112"/>
      <c r="BAQ35" s="112"/>
      <c r="BAR35" s="112"/>
      <c r="BAS35" s="112"/>
      <c r="BAT35" s="112"/>
      <c r="BAU35" s="112"/>
      <c r="BAV35" s="112"/>
      <c r="BAW35" s="112"/>
      <c r="BAX35" s="112"/>
      <c r="BAY35" s="112"/>
      <c r="BAZ35" s="112"/>
      <c r="BBA35" s="116"/>
      <c r="BBB35" s="111"/>
      <c r="BBC35" s="112"/>
      <c r="BBD35" s="112"/>
      <c r="BBE35" s="112"/>
      <c r="BBF35" s="112"/>
      <c r="BBG35" s="112"/>
      <c r="BBH35" s="112"/>
      <c r="BBI35" s="112"/>
      <c r="BBJ35" s="112"/>
      <c r="BBK35" s="112"/>
      <c r="BBL35" s="113"/>
      <c r="BBM35" s="111"/>
      <c r="BBN35" s="112"/>
      <c r="BBO35" s="112"/>
      <c r="BBP35" s="112"/>
      <c r="BBQ35" s="112"/>
      <c r="BBR35" s="112"/>
      <c r="BBS35" s="112"/>
      <c r="BBT35" s="112"/>
      <c r="BBU35" s="112"/>
      <c r="BBV35" s="112"/>
      <c r="BBW35" s="112"/>
      <c r="BBX35" s="112"/>
      <c r="BBY35" s="112"/>
      <c r="BBZ35" s="112"/>
      <c r="BCA35" s="113"/>
      <c r="BCB35" s="111"/>
      <c r="BCC35" s="112"/>
      <c r="BCD35" s="112"/>
      <c r="BCE35" s="112"/>
      <c r="BCF35" s="112"/>
      <c r="BCG35" s="112"/>
      <c r="BCH35" s="112"/>
      <c r="BCI35" s="112"/>
      <c r="BCJ35" s="112"/>
      <c r="BCK35" s="112"/>
      <c r="BCL35" s="113"/>
      <c r="BCM35" s="111"/>
      <c r="BCN35" s="112"/>
      <c r="BCO35" s="112"/>
      <c r="BCP35" s="112"/>
      <c r="BCQ35" s="112"/>
      <c r="BCR35" s="112"/>
      <c r="BCS35" s="112"/>
      <c r="BCT35" s="112"/>
      <c r="BCU35" s="112"/>
      <c r="BCV35" s="112"/>
      <c r="BCW35" s="112"/>
      <c r="BCX35" s="112"/>
      <c r="BCY35" s="112"/>
      <c r="BCZ35" s="112"/>
      <c r="BDA35" s="116"/>
      <c r="BDB35" s="111"/>
      <c r="BDC35" s="112"/>
      <c r="BDD35" s="112"/>
      <c r="BDE35" s="112"/>
      <c r="BDF35" s="112"/>
      <c r="BDG35" s="112"/>
      <c r="BDH35" s="112"/>
      <c r="BDI35" s="112"/>
      <c r="BDJ35" s="112"/>
      <c r="BDK35" s="112"/>
      <c r="BDL35" s="113"/>
      <c r="BDM35" s="111"/>
      <c r="BDN35" s="112"/>
      <c r="BDO35" s="112"/>
      <c r="BDP35" s="112"/>
      <c r="BDQ35" s="112"/>
      <c r="BDR35" s="112"/>
      <c r="BDS35" s="112"/>
      <c r="BDT35" s="112"/>
      <c r="BDU35" s="112"/>
      <c r="BDV35" s="112"/>
      <c r="BDW35" s="112"/>
      <c r="BDX35" s="112"/>
      <c r="BDY35" s="112"/>
      <c r="BDZ35" s="112"/>
      <c r="BEA35" s="113"/>
      <c r="BEB35" s="111"/>
      <c r="BEC35" s="112"/>
      <c r="BED35" s="112"/>
      <c r="BEE35" s="112"/>
      <c r="BEF35" s="112"/>
      <c r="BEG35" s="112"/>
      <c r="BEH35" s="112"/>
      <c r="BEI35" s="112"/>
      <c r="BEJ35" s="112"/>
      <c r="BEK35" s="112"/>
      <c r="BEL35" s="113"/>
      <c r="BEM35" s="111"/>
      <c r="BEN35" s="112"/>
      <c r="BEO35" s="112"/>
      <c r="BEP35" s="112"/>
      <c r="BEQ35" s="112"/>
      <c r="BER35" s="112"/>
      <c r="BES35" s="112"/>
      <c r="BET35" s="112"/>
      <c r="BEU35" s="112"/>
      <c r="BEV35" s="112"/>
      <c r="BEW35" s="112"/>
      <c r="BEX35" s="112"/>
      <c r="BEY35" s="112"/>
      <c r="BEZ35" s="112"/>
      <c r="BFA35" s="116"/>
      <c r="BFB35" s="111"/>
      <c r="BFC35" s="112"/>
      <c r="BFD35" s="112"/>
      <c r="BFE35" s="112"/>
      <c r="BFF35" s="112"/>
      <c r="BFG35" s="112"/>
      <c r="BFH35" s="112"/>
      <c r="BFI35" s="112"/>
      <c r="BFJ35" s="112"/>
      <c r="BFK35" s="112"/>
      <c r="BFL35" s="113"/>
      <c r="BFM35" s="111"/>
      <c r="BFN35" s="112"/>
      <c r="BFO35" s="112"/>
      <c r="BFP35" s="112"/>
      <c r="BFQ35" s="112"/>
      <c r="BFR35" s="112"/>
      <c r="BFS35" s="112"/>
      <c r="BFT35" s="112"/>
      <c r="BFU35" s="112"/>
      <c r="BFV35" s="112"/>
      <c r="BFW35" s="112"/>
      <c r="BFX35" s="112"/>
      <c r="BFY35" s="112"/>
      <c r="BFZ35" s="112"/>
      <c r="BGA35" s="113"/>
      <c r="BGB35" s="111"/>
      <c r="BGC35" s="112"/>
      <c r="BGD35" s="112"/>
      <c r="BGE35" s="112"/>
      <c r="BGF35" s="112"/>
      <c r="BGG35" s="112"/>
      <c r="BGH35" s="112"/>
      <c r="BGI35" s="112"/>
      <c r="BGJ35" s="112"/>
      <c r="BGK35" s="112"/>
      <c r="BGL35" s="113"/>
      <c r="BGM35" s="111"/>
      <c r="BGN35" s="112"/>
      <c r="BGO35" s="112"/>
      <c r="BGP35" s="112"/>
      <c r="BGQ35" s="112"/>
      <c r="BGR35" s="112"/>
      <c r="BGS35" s="112"/>
      <c r="BGT35" s="112"/>
      <c r="BGU35" s="112"/>
      <c r="BGV35" s="112"/>
      <c r="BGW35" s="112"/>
      <c r="BGX35" s="112"/>
      <c r="BGY35" s="112"/>
      <c r="BGZ35" s="112"/>
      <c r="BHA35" s="116"/>
      <c r="BHB35" s="111"/>
      <c r="BHC35" s="112"/>
      <c r="BHD35" s="112"/>
      <c r="BHE35" s="112"/>
      <c r="BHF35" s="112"/>
      <c r="BHG35" s="112"/>
      <c r="BHH35" s="112"/>
      <c r="BHI35" s="112"/>
      <c r="BHJ35" s="112"/>
      <c r="BHK35" s="112"/>
      <c r="BHL35" s="113"/>
      <c r="BHM35" s="111"/>
      <c r="BHN35" s="112"/>
      <c r="BHO35" s="112"/>
      <c r="BHP35" s="112"/>
      <c r="BHQ35" s="112"/>
      <c r="BHR35" s="112"/>
      <c r="BHS35" s="112"/>
      <c r="BHT35" s="112"/>
      <c r="BHU35" s="112"/>
      <c r="BHV35" s="112"/>
      <c r="BHW35" s="112"/>
      <c r="BHX35" s="112"/>
      <c r="BHY35" s="112"/>
      <c r="BHZ35" s="112"/>
      <c r="BIA35" s="113"/>
      <c r="BIB35" s="111"/>
      <c r="BIC35" s="112"/>
      <c r="BID35" s="112"/>
      <c r="BIE35" s="112"/>
      <c r="BIF35" s="112"/>
      <c r="BIG35" s="112"/>
      <c r="BIH35" s="112"/>
      <c r="BII35" s="112"/>
      <c r="BIJ35" s="112"/>
      <c r="BIK35" s="112"/>
      <c r="BIL35" s="113"/>
      <c r="BIM35" s="111"/>
      <c r="BIN35" s="112"/>
      <c r="BIO35" s="112"/>
      <c r="BIP35" s="112"/>
      <c r="BIQ35" s="112"/>
      <c r="BIR35" s="112"/>
      <c r="BIS35" s="112"/>
      <c r="BIT35" s="112"/>
      <c r="BIU35" s="112"/>
      <c r="BIV35" s="112"/>
      <c r="BIW35" s="112"/>
      <c r="BIX35" s="112"/>
      <c r="BIY35" s="112"/>
      <c r="BIZ35" s="112"/>
      <c r="BJA35" s="116"/>
      <c r="BJB35" s="111"/>
      <c r="BJC35" s="112"/>
      <c r="BJD35" s="112"/>
      <c r="BJE35" s="112"/>
      <c r="BJF35" s="112"/>
      <c r="BJG35" s="112"/>
      <c r="BJH35" s="112"/>
      <c r="BJI35" s="112"/>
      <c r="BJJ35" s="112"/>
      <c r="BJK35" s="112"/>
      <c r="BJL35" s="113"/>
      <c r="BJM35" s="111"/>
      <c r="BJN35" s="112"/>
      <c r="BJO35" s="112"/>
      <c r="BJP35" s="112"/>
      <c r="BJQ35" s="112"/>
      <c r="BJR35" s="112"/>
      <c r="BJS35" s="112"/>
      <c r="BJT35" s="112"/>
      <c r="BJU35" s="112"/>
      <c r="BJV35" s="112"/>
      <c r="BJW35" s="112"/>
      <c r="BJX35" s="112"/>
      <c r="BJY35" s="112"/>
      <c r="BJZ35" s="112"/>
      <c r="BKA35" s="113"/>
      <c r="BKB35" s="111"/>
      <c r="BKC35" s="112"/>
      <c r="BKD35" s="112"/>
      <c r="BKE35" s="112"/>
      <c r="BKF35" s="112"/>
      <c r="BKG35" s="112"/>
      <c r="BKH35" s="112"/>
      <c r="BKI35" s="112"/>
      <c r="BKJ35" s="112"/>
      <c r="BKK35" s="112"/>
      <c r="BKL35" s="113"/>
      <c r="BKM35" s="111"/>
      <c r="BKN35" s="112"/>
      <c r="BKO35" s="112"/>
      <c r="BKP35" s="112"/>
      <c r="BKQ35" s="112"/>
      <c r="BKR35" s="112"/>
      <c r="BKS35" s="112"/>
      <c r="BKT35" s="112"/>
      <c r="BKU35" s="112"/>
      <c r="BKV35" s="112"/>
      <c r="BKW35" s="112"/>
      <c r="BKX35" s="112"/>
      <c r="BKY35" s="112"/>
      <c r="BKZ35" s="112"/>
      <c r="BLA35" s="116"/>
      <c r="BLB35" s="111"/>
      <c r="BLC35" s="112"/>
      <c r="BLD35" s="112"/>
      <c r="BLE35" s="112"/>
      <c r="BLF35" s="112"/>
      <c r="BLG35" s="112"/>
      <c r="BLH35" s="112"/>
      <c r="BLI35" s="112"/>
      <c r="BLJ35" s="112"/>
      <c r="BLK35" s="112"/>
      <c r="BLL35" s="113"/>
      <c r="BLM35" s="111"/>
      <c r="BLN35" s="112"/>
      <c r="BLO35" s="112"/>
      <c r="BLP35" s="112"/>
      <c r="BLQ35" s="112"/>
      <c r="BLR35" s="112"/>
      <c r="BLS35" s="112"/>
      <c r="BLT35" s="112"/>
      <c r="BLU35" s="112"/>
      <c r="BLV35" s="112"/>
      <c r="BLW35" s="112"/>
      <c r="BLX35" s="112"/>
      <c r="BLY35" s="112"/>
      <c r="BLZ35" s="112"/>
      <c r="BMA35" s="113"/>
      <c r="BMB35" s="111"/>
      <c r="BMC35" s="112"/>
      <c r="BMD35" s="112"/>
      <c r="BME35" s="112"/>
      <c r="BMF35" s="112"/>
      <c r="BMG35" s="112"/>
      <c r="BMH35" s="112"/>
      <c r="BMI35" s="112"/>
      <c r="BMJ35" s="112"/>
      <c r="BMK35" s="112"/>
      <c r="BML35" s="113"/>
      <c r="BMM35" s="111"/>
      <c r="BMN35" s="112"/>
      <c r="BMO35" s="112"/>
      <c r="BMP35" s="112"/>
      <c r="BMQ35" s="112"/>
      <c r="BMR35" s="112"/>
      <c r="BMS35" s="112"/>
      <c r="BMT35" s="112"/>
      <c r="BMU35" s="112"/>
      <c r="BMV35" s="112"/>
      <c r="BMW35" s="112"/>
      <c r="BMX35" s="112"/>
      <c r="BMY35" s="112"/>
      <c r="BMZ35" s="112"/>
      <c r="BNA35" s="116"/>
      <c r="BNB35" s="45"/>
      <c r="BNC35" s="45"/>
      <c r="BND35" s="45"/>
      <c r="BNE35" s="45"/>
      <c r="BNF35" s="45"/>
      <c r="BNG35" s="45"/>
      <c r="BNH35" s="45"/>
      <c r="BNI35" s="45"/>
      <c r="BNJ35" s="45"/>
      <c r="BNK35" s="45"/>
      <c r="BNL35" s="45"/>
      <c r="BNM35" s="45"/>
      <c r="BNN35" s="45"/>
      <c r="BNO35" s="45"/>
      <c r="BNP35" s="45"/>
      <c r="BNQ35" s="45"/>
      <c r="BNR35" s="45"/>
      <c r="BNS35" s="45"/>
      <c r="BNT35" s="45"/>
      <c r="BNU35" s="45"/>
      <c r="BNV35" s="45"/>
      <c r="BNW35" s="45"/>
      <c r="BNX35" s="45"/>
      <c r="BNY35" s="45"/>
      <c r="BNZ35" s="45"/>
      <c r="BOA35" s="45"/>
      <c r="BOB35" s="45"/>
      <c r="BOC35" s="45"/>
      <c r="BOD35" s="45"/>
      <c r="BOE35" s="45"/>
      <c r="BOF35" s="45"/>
      <c r="BOG35" s="45"/>
      <c r="BOH35" s="45"/>
      <c r="BOI35" s="45"/>
      <c r="BOJ35" s="45"/>
      <c r="BOK35" s="45"/>
      <c r="BOL35" s="45"/>
      <c r="BOM35" s="45"/>
      <c r="BON35" s="45"/>
      <c r="BOO35" s="45"/>
      <c r="BOP35" s="45"/>
      <c r="BOQ35" s="45"/>
      <c r="BOR35" s="45"/>
      <c r="BOS35" s="45"/>
      <c r="BOT35" s="45"/>
      <c r="BOU35" s="45"/>
      <c r="BOV35" s="45"/>
      <c r="BOW35" s="45"/>
      <c r="BOX35" s="45"/>
      <c r="BOY35" s="45"/>
      <c r="BOZ35" s="45"/>
      <c r="BPA35" s="45"/>
    </row>
    <row r="36" spans="1:1769" s="4" customFormat="1" ht="33" customHeight="1">
      <c r="A36" s="159" t="s">
        <v>37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44" t="s">
        <v>41</v>
      </c>
      <c r="AT36" s="145"/>
      <c r="AU36" s="145"/>
      <c r="AV36" s="145"/>
      <c r="AW36" s="145"/>
      <c r="AX36" s="145"/>
      <c r="AY36" s="145"/>
      <c r="AZ36" s="145"/>
      <c r="BA36" s="145"/>
      <c r="BB36" s="104">
        <f>DB36+FB36+HB36+JB36+LB36+NB36+PB36+RB36+TB36+VB36+XB36+ZB36+ABB36+ADB36+AFB36+AHB36+AJB36+ALB36+ANB36+APB36+ARB36+ATB36+AVB36+AXB36+AZB36+BBB36+BDB36+BFB36+BHB36+BJB36+BLB36</f>
        <v>18596886.43</v>
      </c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>
        <f>DM36+FM36+HM36+JM36+LM36+NM36+PM36+RM36+TM36+VM36+XM36+ZM36+ABM36+ADM36+AFM36+AHM36+AJM36+ALM36+ANM36+APM36+ARM36+ATM36+AVM36+AXM36+AZM36+BBM36+BDM36+BFM36+BHM36+BJM36+BLM36</f>
        <v>34058112.859999999</v>
      </c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>
        <f>EB36+GB36+IB36+KB36+MB36+OB36+QB36+SB36+UB36+WB36+YB36+AAB36+ACB36+AEB36+AGB36+AIB36+AKB36+AMB36+AOB36+AQB36+ASB36+AUB36+AWB36+AYB36+BAB36+BCB36+BEB36+BGB36+BIB36+BKB36+BMB36</f>
        <v>15836791.470000001</v>
      </c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>
        <f>EM36+GM36+IM36+KM36+MM36+OM36+QM36+SM36+UM36+WM36+YM36+AAM36+ACM36+AEM36+AGM36+AIM36+AKM36+AMM36+AOM36+AQM36+ASM36+AUM36+AWM36+AYM36+BAM36+BCM36+BEM36+BGM36+BIM36+BKM36+BMM36</f>
        <v>28894278.490000002</v>
      </c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14"/>
      <c r="DB36" s="104">
        <v>364604.42</v>
      </c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>
        <v>706585.2</v>
      </c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>
        <v>364604.42</v>
      </c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>
        <v>706585.2</v>
      </c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14"/>
      <c r="FB36" s="166">
        <v>510121.91</v>
      </c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>
        <v>839343.68</v>
      </c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>
        <v>510121.91</v>
      </c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>
        <v>839343.68</v>
      </c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7"/>
      <c r="HB36" s="104">
        <v>337319.97</v>
      </c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>
        <v>542209.69999999995</v>
      </c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>
        <v>337319.97</v>
      </c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>
        <v>542209.69999999995</v>
      </c>
      <c r="IN36" s="104"/>
      <c r="IO36" s="104"/>
      <c r="IP36" s="104"/>
      <c r="IQ36" s="104"/>
      <c r="IR36" s="104"/>
      <c r="IS36" s="104"/>
      <c r="IT36" s="104"/>
      <c r="IU36" s="104"/>
      <c r="IV36" s="104"/>
      <c r="IW36" s="104"/>
      <c r="IX36" s="104"/>
      <c r="IY36" s="104"/>
      <c r="IZ36" s="104"/>
      <c r="JA36" s="114"/>
      <c r="JB36" s="104">
        <v>386284.98</v>
      </c>
      <c r="JC36" s="104"/>
      <c r="JD36" s="104"/>
      <c r="JE36" s="104"/>
      <c r="JF36" s="104"/>
      <c r="JG36" s="104"/>
      <c r="JH36" s="104"/>
      <c r="JI36" s="104"/>
      <c r="JJ36" s="104"/>
      <c r="JK36" s="104"/>
      <c r="JL36" s="104"/>
      <c r="JM36" s="104">
        <v>649890.99</v>
      </c>
      <c r="JN36" s="104"/>
      <c r="JO36" s="104"/>
      <c r="JP36" s="104"/>
      <c r="JQ36" s="104"/>
      <c r="JR36" s="104"/>
      <c r="JS36" s="104"/>
      <c r="JT36" s="104"/>
      <c r="JU36" s="104"/>
      <c r="JV36" s="104"/>
      <c r="JW36" s="104"/>
      <c r="JX36" s="104"/>
      <c r="JY36" s="104"/>
      <c r="JZ36" s="104"/>
      <c r="KA36" s="104"/>
      <c r="KB36" s="104">
        <v>386284.98</v>
      </c>
      <c r="KC36" s="104"/>
      <c r="KD36" s="104"/>
      <c r="KE36" s="104"/>
      <c r="KF36" s="104"/>
      <c r="KG36" s="104"/>
      <c r="KH36" s="104"/>
      <c r="KI36" s="104"/>
      <c r="KJ36" s="104"/>
      <c r="KK36" s="104"/>
      <c r="KL36" s="104"/>
      <c r="KM36" s="104">
        <v>649890.99</v>
      </c>
      <c r="KN36" s="104"/>
      <c r="KO36" s="104"/>
      <c r="KP36" s="104"/>
      <c r="KQ36" s="104"/>
      <c r="KR36" s="104"/>
      <c r="KS36" s="104"/>
      <c r="KT36" s="104"/>
      <c r="KU36" s="104"/>
      <c r="KV36" s="104"/>
      <c r="KW36" s="104"/>
      <c r="KX36" s="104"/>
      <c r="KY36" s="104"/>
      <c r="KZ36" s="104"/>
      <c r="LA36" s="114"/>
      <c r="LB36" s="104">
        <v>228894.67</v>
      </c>
      <c r="LC36" s="104"/>
      <c r="LD36" s="104"/>
      <c r="LE36" s="104"/>
      <c r="LF36" s="104"/>
      <c r="LG36" s="104"/>
      <c r="LH36" s="104"/>
      <c r="LI36" s="104"/>
      <c r="LJ36" s="104"/>
      <c r="LK36" s="104"/>
      <c r="LL36" s="104"/>
      <c r="LM36" s="104">
        <v>412670.05</v>
      </c>
      <c r="LN36" s="104"/>
      <c r="LO36" s="104"/>
      <c r="LP36" s="104"/>
      <c r="LQ36" s="104"/>
      <c r="LR36" s="104"/>
      <c r="LS36" s="104"/>
      <c r="LT36" s="104"/>
      <c r="LU36" s="104"/>
      <c r="LV36" s="104"/>
      <c r="LW36" s="104"/>
      <c r="LX36" s="104"/>
      <c r="LY36" s="104"/>
      <c r="LZ36" s="104"/>
      <c r="MA36" s="104"/>
      <c r="MB36" s="104">
        <v>228894.67</v>
      </c>
      <c r="MC36" s="104"/>
      <c r="MD36" s="104"/>
      <c r="ME36" s="104"/>
      <c r="MF36" s="104"/>
      <c r="MG36" s="104"/>
      <c r="MH36" s="104"/>
      <c r="MI36" s="104"/>
      <c r="MJ36" s="104"/>
      <c r="MK36" s="104"/>
      <c r="ML36" s="104"/>
      <c r="MM36" s="104">
        <v>412670.05</v>
      </c>
      <c r="MN36" s="104"/>
      <c r="MO36" s="104"/>
      <c r="MP36" s="104"/>
      <c r="MQ36" s="104"/>
      <c r="MR36" s="104"/>
      <c r="MS36" s="104"/>
      <c r="MT36" s="104"/>
      <c r="MU36" s="104"/>
      <c r="MV36" s="104"/>
      <c r="MW36" s="104"/>
      <c r="MX36" s="104"/>
      <c r="MY36" s="104"/>
      <c r="MZ36" s="104"/>
      <c r="NA36" s="114"/>
      <c r="NB36" s="104">
        <v>289008.69</v>
      </c>
      <c r="NC36" s="104"/>
      <c r="ND36" s="104"/>
      <c r="NE36" s="104"/>
      <c r="NF36" s="104"/>
      <c r="NG36" s="104"/>
      <c r="NH36" s="104"/>
      <c r="NI36" s="104"/>
      <c r="NJ36" s="104"/>
      <c r="NK36" s="104"/>
      <c r="NL36" s="104"/>
      <c r="NM36" s="104">
        <v>504894.32</v>
      </c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NY36" s="104"/>
      <c r="NZ36" s="104"/>
      <c r="OA36" s="104"/>
      <c r="OB36" s="104">
        <v>289008.69</v>
      </c>
      <c r="OC36" s="104"/>
      <c r="OD36" s="104"/>
      <c r="OE36" s="104"/>
      <c r="OF36" s="104"/>
      <c r="OG36" s="104"/>
      <c r="OH36" s="104"/>
      <c r="OI36" s="104"/>
      <c r="OJ36" s="104"/>
      <c r="OK36" s="104"/>
      <c r="OL36" s="104"/>
      <c r="OM36" s="104">
        <v>504894.32</v>
      </c>
      <c r="ON36" s="104"/>
      <c r="OO36" s="104"/>
      <c r="OP36" s="104"/>
      <c r="OQ36" s="104"/>
      <c r="OR36" s="104"/>
      <c r="OS36" s="104"/>
      <c r="OT36" s="104"/>
      <c r="OU36" s="104"/>
      <c r="OV36" s="104"/>
      <c r="OW36" s="104"/>
      <c r="OX36" s="104"/>
      <c r="OY36" s="104"/>
      <c r="OZ36" s="104"/>
      <c r="PA36" s="114"/>
      <c r="PB36" s="104">
        <v>314242.63</v>
      </c>
      <c r="PC36" s="104"/>
      <c r="PD36" s="104"/>
      <c r="PE36" s="104"/>
      <c r="PF36" s="104"/>
      <c r="PG36" s="104"/>
      <c r="PH36" s="104"/>
      <c r="PI36" s="104"/>
      <c r="PJ36" s="104"/>
      <c r="PK36" s="104"/>
      <c r="PL36" s="104"/>
      <c r="PM36" s="104">
        <v>562864.03</v>
      </c>
      <c r="PN36" s="104"/>
      <c r="PO36" s="104"/>
      <c r="PP36" s="104"/>
      <c r="PQ36" s="104"/>
      <c r="PR36" s="104"/>
      <c r="PS36" s="104"/>
      <c r="PT36" s="104"/>
      <c r="PU36" s="104"/>
      <c r="PV36" s="104"/>
      <c r="PW36" s="104"/>
      <c r="PX36" s="104"/>
      <c r="PY36" s="104"/>
      <c r="PZ36" s="104"/>
      <c r="QA36" s="104"/>
      <c r="QB36" s="104">
        <v>314242.63</v>
      </c>
      <c r="QC36" s="104"/>
      <c r="QD36" s="104"/>
      <c r="QE36" s="104"/>
      <c r="QF36" s="104"/>
      <c r="QG36" s="104"/>
      <c r="QH36" s="104"/>
      <c r="QI36" s="104"/>
      <c r="QJ36" s="104"/>
      <c r="QK36" s="104"/>
      <c r="QL36" s="104"/>
      <c r="QM36" s="104">
        <v>562864.03</v>
      </c>
      <c r="QN36" s="104"/>
      <c r="QO36" s="104"/>
      <c r="QP36" s="104"/>
      <c r="QQ36" s="104"/>
      <c r="QR36" s="104"/>
      <c r="QS36" s="104"/>
      <c r="QT36" s="104"/>
      <c r="QU36" s="104"/>
      <c r="QV36" s="104"/>
      <c r="QW36" s="104"/>
      <c r="QX36" s="104"/>
      <c r="QY36" s="104"/>
      <c r="QZ36" s="104"/>
      <c r="RA36" s="114"/>
      <c r="RB36" s="166">
        <v>617948.16000000003</v>
      </c>
      <c r="RC36" s="166"/>
      <c r="RD36" s="166"/>
      <c r="RE36" s="166"/>
      <c r="RF36" s="166"/>
      <c r="RG36" s="166"/>
      <c r="RH36" s="166"/>
      <c r="RI36" s="166"/>
      <c r="RJ36" s="166"/>
      <c r="RK36" s="166"/>
      <c r="RL36" s="166"/>
      <c r="RM36" s="166">
        <v>1086039.08</v>
      </c>
      <c r="RN36" s="166"/>
      <c r="RO36" s="166"/>
      <c r="RP36" s="166"/>
      <c r="RQ36" s="166"/>
      <c r="RR36" s="166"/>
      <c r="RS36" s="166"/>
      <c r="RT36" s="166"/>
      <c r="RU36" s="166"/>
      <c r="RV36" s="166"/>
      <c r="RW36" s="166"/>
      <c r="RX36" s="166"/>
      <c r="RY36" s="166"/>
      <c r="RZ36" s="166"/>
      <c r="SA36" s="166"/>
      <c r="SB36" s="166">
        <v>617948.16000000003</v>
      </c>
      <c r="SC36" s="166"/>
      <c r="SD36" s="166"/>
      <c r="SE36" s="166"/>
      <c r="SF36" s="166"/>
      <c r="SG36" s="166"/>
      <c r="SH36" s="166"/>
      <c r="SI36" s="166"/>
      <c r="SJ36" s="166"/>
      <c r="SK36" s="166"/>
      <c r="SL36" s="166"/>
      <c r="SM36" s="166">
        <v>1086039.08</v>
      </c>
      <c r="SN36" s="166"/>
      <c r="SO36" s="166"/>
      <c r="SP36" s="166"/>
      <c r="SQ36" s="166"/>
      <c r="SR36" s="166"/>
      <c r="SS36" s="166"/>
      <c r="ST36" s="166"/>
      <c r="SU36" s="166"/>
      <c r="SV36" s="166"/>
      <c r="SW36" s="166"/>
      <c r="SX36" s="166"/>
      <c r="SY36" s="166"/>
      <c r="SZ36" s="166"/>
      <c r="TA36" s="167"/>
      <c r="TB36" s="104">
        <v>550403.72</v>
      </c>
      <c r="TC36" s="104"/>
      <c r="TD36" s="104"/>
      <c r="TE36" s="104"/>
      <c r="TF36" s="104"/>
      <c r="TG36" s="104"/>
      <c r="TH36" s="104"/>
      <c r="TI36" s="104"/>
      <c r="TJ36" s="104"/>
      <c r="TK36" s="104"/>
      <c r="TL36" s="104"/>
      <c r="TM36" s="104">
        <v>960872.42</v>
      </c>
      <c r="TN36" s="104"/>
      <c r="TO36" s="104"/>
      <c r="TP36" s="104"/>
      <c r="TQ36" s="104"/>
      <c r="TR36" s="104"/>
      <c r="TS36" s="104"/>
      <c r="TT36" s="104"/>
      <c r="TU36" s="104"/>
      <c r="TV36" s="104"/>
      <c r="TW36" s="104"/>
      <c r="TX36" s="104"/>
      <c r="TY36" s="104"/>
      <c r="TZ36" s="104"/>
      <c r="UA36" s="104"/>
      <c r="UB36" s="104">
        <v>550403.72</v>
      </c>
      <c r="UC36" s="104"/>
      <c r="UD36" s="104"/>
      <c r="UE36" s="104"/>
      <c r="UF36" s="104"/>
      <c r="UG36" s="104"/>
      <c r="UH36" s="104"/>
      <c r="UI36" s="104"/>
      <c r="UJ36" s="104"/>
      <c r="UK36" s="104"/>
      <c r="UL36" s="104"/>
      <c r="UM36" s="104">
        <v>960872.42</v>
      </c>
      <c r="UN36" s="104"/>
      <c r="UO36" s="104"/>
      <c r="UP36" s="104"/>
      <c r="UQ36" s="104"/>
      <c r="UR36" s="104"/>
      <c r="US36" s="104"/>
      <c r="UT36" s="104"/>
      <c r="UU36" s="104"/>
      <c r="UV36" s="104"/>
      <c r="UW36" s="104"/>
      <c r="UX36" s="104"/>
      <c r="UY36" s="104"/>
      <c r="UZ36" s="104"/>
      <c r="VA36" s="114"/>
      <c r="VB36" s="104">
        <v>271125.58</v>
      </c>
      <c r="VC36" s="104"/>
      <c r="VD36" s="104"/>
      <c r="VE36" s="104"/>
      <c r="VF36" s="104"/>
      <c r="VG36" s="104"/>
      <c r="VH36" s="104"/>
      <c r="VI36" s="104"/>
      <c r="VJ36" s="104"/>
      <c r="VK36" s="104"/>
      <c r="VL36" s="104"/>
      <c r="VM36" s="104">
        <v>463497.65</v>
      </c>
      <c r="VN36" s="104"/>
      <c r="VO36" s="104"/>
      <c r="VP36" s="104"/>
      <c r="VQ36" s="104"/>
      <c r="VR36" s="104"/>
      <c r="VS36" s="104"/>
      <c r="VT36" s="104"/>
      <c r="VU36" s="104"/>
      <c r="VV36" s="104"/>
      <c r="VW36" s="104"/>
      <c r="VX36" s="104"/>
      <c r="VY36" s="104"/>
      <c r="VZ36" s="104"/>
      <c r="WA36" s="104"/>
      <c r="WB36" s="104">
        <v>271125.58</v>
      </c>
      <c r="WC36" s="104"/>
      <c r="WD36" s="104"/>
      <c r="WE36" s="104"/>
      <c r="WF36" s="104"/>
      <c r="WG36" s="104"/>
      <c r="WH36" s="104"/>
      <c r="WI36" s="104"/>
      <c r="WJ36" s="104"/>
      <c r="WK36" s="104"/>
      <c r="WL36" s="104"/>
      <c r="WM36" s="104">
        <v>463497.65</v>
      </c>
      <c r="WN36" s="104"/>
      <c r="WO36" s="104"/>
      <c r="WP36" s="104"/>
      <c r="WQ36" s="104"/>
      <c r="WR36" s="104"/>
      <c r="WS36" s="104"/>
      <c r="WT36" s="104"/>
      <c r="WU36" s="104"/>
      <c r="WV36" s="104"/>
      <c r="WW36" s="104"/>
      <c r="WX36" s="104"/>
      <c r="WY36" s="104"/>
      <c r="WZ36" s="104"/>
      <c r="XA36" s="114"/>
      <c r="XB36" s="104">
        <v>299505.31</v>
      </c>
      <c r="XC36" s="104"/>
      <c r="XD36" s="104"/>
      <c r="XE36" s="104"/>
      <c r="XF36" s="104"/>
      <c r="XG36" s="104"/>
      <c r="XH36" s="104"/>
      <c r="XI36" s="104"/>
      <c r="XJ36" s="104"/>
      <c r="XK36" s="104"/>
      <c r="XL36" s="104"/>
      <c r="XM36" s="104">
        <v>486086.01</v>
      </c>
      <c r="XN36" s="104"/>
      <c r="XO36" s="104"/>
      <c r="XP36" s="104"/>
      <c r="XQ36" s="104"/>
      <c r="XR36" s="104"/>
      <c r="XS36" s="104"/>
      <c r="XT36" s="104"/>
      <c r="XU36" s="104"/>
      <c r="XV36" s="104"/>
      <c r="XW36" s="104"/>
      <c r="XX36" s="104"/>
      <c r="XY36" s="104"/>
      <c r="XZ36" s="104"/>
      <c r="YA36" s="104"/>
      <c r="YB36" s="104">
        <v>299505.31</v>
      </c>
      <c r="YC36" s="104"/>
      <c r="YD36" s="104"/>
      <c r="YE36" s="104"/>
      <c r="YF36" s="104"/>
      <c r="YG36" s="104"/>
      <c r="YH36" s="104"/>
      <c r="YI36" s="104"/>
      <c r="YJ36" s="104"/>
      <c r="YK36" s="104"/>
      <c r="YL36" s="104"/>
      <c r="YM36" s="104">
        <v>486086.01</v>
      </c>
      <c r="YN36" s="104"/>
      <c r="YO36" s="104"/>
      <c r="YP36" s="104"/>
      <c r="YQ36" s="104"/>
      <c r="YR36" s="104"/>
      <c r="YS36" s="104"/>
      <c r="YT36" s="104"/>
      <c r="YU36" s="104"/>
      <c r="YV36" s="104"/>
      <c r="YW36" s="104"/>
      <c r="YX36" s="104"/>
      <c r="YY36" s="104"/>
      <c r="YZ36" s="104"/>
      <c r="ZA36" s="114"/>
      <c r="ZB36" s="104">
        <v>328577.46999999997</v>
      </c>
      <c r="ZC36" s="104"/>
      <c r="ZD36" s="104"/>
      <c r="ZE36" s="104"/>
      <c r="ZF36" s="104"/>
      <c r="ZG36" s="104"/>
      <c r="ZH36" s="104"/>
      <c r="ZI36" s="104"/>
      <c r="ZJ36" s="104"/>
      <c r="ZK36" s="104"/>
      <c r="ZL36" s="104"/>
      <c r="ZM36" s="104">
        <v>560238.41</v>
      </c>
      <c r="ZN36" s="104"/>
      <c r="ZO36" s="104"/>
      <c r="ZP36" s="104"/>
      <c r="ZQ36" s="104"/>
      <c r="ZR36" s="104"/>
      <c r="ZS36" s="104"/>
      <c r="ZT36" s="104"/>
      <c r="ZU36" s="104"/>
      <c r="ZV36" s="104"/>
      <c r="ZW36" s="104"/>
      <c r="ZX36" s="104"/>
      <c r="ZY36" s="104"/>
      <c r="ZZ36" s="104"/>
      <c r="AAA36" s="104"/>
      <c r="AAB36" s="104">
        <v>328577.46999999997</v>
      </c>
      <c r="AAC36" s="104"/>
      <c r="AAD36" s="104"/>
      <c r="AAE36" s="104"/>
      <c r="AAF36" s="104"/>
      <c r="AAG36" s="104"/>
      <c r="AAH36" s="104"/>
      <c r="AAI36" s="104"/>
      <c r="AAJ36" s="104"/>
      <c r="AAK36" s="104"/>
      <c r="AAL36" s="104"/>
      <c r="AAM36" s="104">
        <v>560238.41</v>
      </c>
      <c r="AAN36" s="104"/>
      <c r="AAO36" s="104"/>
      <c r="AAP36" s="104"/>
      <c r="AAQ36" s="104"/>
      <c r="AAR36" s="104"/>
      <c r="AAS36" s="104"/>
      <c r="AAT36" s="104"/>
      <c r="AAU36" s="104"/>
      <c r="AAV36" s="104"/>
      <c r="AAW36" s="104"/>
      <c r="AAX36" s="104"/>
      <c r="AAY36" s="104"/>
      <c r="AAZ36" s="104"/>
      <c r="ABA36" s="114"/>
      <c r="ABB36" s="104">
        <v>311642.52</v>
      </c>
      <c r="ABC36" s="104"/>
      <c r="ABD36" s="104"/>
      <c r="ABE36" s="104"/>
      <c r="ABF36" s="104"/>
      <c r="ABG36" s="104"/>
      <c r="ABH36" s="104"/>
      <c r="ABI36" s="104"/>
      <c r="ABJ36" s="104"/>
      <c r="ABK36" s="104"/>
      <c r="ABL36" s="104"/>
      <c r="ABM36" s="104">
        <v>622081.15</v>
      </c>
      <c r="ABN36" s="104"/>
      <c r="ABO36" s="104"/>
      <c r="ABP36" s="104"/>
      <c r="ABQ36" s="104"/>
      <c r="ABR36" s="104"/>
      <c r="ABS36" s="104"/>
      <c r="ABT36" s="104"/>
      <c r="ABU36" s="104"/>
      <c r="ABV36" s="104"/>
      <c r="ABW36" s="104"/>
      <c r="ABX36" s="104"/>
      <c r="ABY36" s="104"/>
      <c r="ABZ36" s="104"/>
      <c r="ACA36" s="104"/>
      <c r="ACB36" s="104">
        <v>311642.52</v>
      </c>
      <c r="ACC36" s="104"/>
      <c r="ACD36" s="104"/>
      <c r="ACE36" s="104"/>
      <c r="ACF36" s="104"/>
      <c r="ACG36" s="104"/>
      <c r="ACH36" s="104"/>
      <c r="ACI36" s="104"/>
      <c r="ACJ36" s="104"/>
      <c r="ACK36" s="104"/>
      <c r="ACL36" s="104"/>
      <c r="ACM36" s="104">
        <v>622081.15</v>
      </c>
      <c r="ACN36" s="104"/>
      <c r="ACO36" s="104"/>
      <c r="ACP36" s="104"/>
      <c r="ACQ36" s="104"/>
      <c r="ACR36" s="104"/>
      <c r="ACS36" s="104"/>
      <c r="ACT36" s="104"/>
      <c r="ACU36" s="104"/>
      <c r="ACV36" s="104"/>
      <c r="ACW36" s="104"/>
      <c r="ACX36" s="104"/>
      <c r="ACY36" s="104"/>
      <c r="ACZ36" s="104"/>
      <c r="ADA36" s="114"/>
      <c r="ADB36" s="104">
        <v>249039.24</v>
      </c>
      <c r="ADC36" s="104"/>
      <c r="ADD36" s="104"/>
      <c r="ADE36" s="104"/>
      <c r="ADF36" s="104"/>
      <c r="ADG36" s="104"/>
      <c r="ADH36" s="104"/>
      <c r="ADI36" s="104"/>
      <c r="ADJ36" s="104"/>
      <c r="ADK36" s="104"/>
      <c r="ADL36" s="104"/>
      <c r="ADM36" s="104">
        <v>438916.54</v>
      </c>
      <c r="ADN36" s="104"/>
      <c r="ADO36" s="104"/>
      <c r="ADP36" s="104"/>
      <c r="ADQ36" s="104"/>
      <c r="ADR36" s="104"/>
      <c r="ADS36" s="104"/>
      <c r="ADT36" s="104"/>
      <c r="ADU36" s="104"/>
      <c r="ADV36" s="104"/>
      <c r="ADW36" s="104"/>
      <c r="ADX36" s="104"/>
      <c r="ADY36" s="104"/>
      <c r="ADZ36" s="104"/>
      <c r="AEA36" s="104"/>
      <c r="AEB36" s="104">
        <v>249039.24</v>
      </c>
      <c r="AEC36" s="104"/>
      <c r="AED36" s="104"/>
      <c r="AEE36" s="104"/>
      <c r="AEF36" s="104"/>
      <c r="AEG36" s="104"/>
      <c r="AEH36" s="104"/>
      <c r="AEI36" s="104"/>
      <c r="AEJ36" s="104"/>
      <c r="AEK36" s="104"/>
      <c r="AEL36" s="104"/>
      <c r="AEM36" s="104">
        <v>438916.54</v>
      </c>
      <c r="AEN36" s="104"/>
      <c r="AEO36" s="104"/>
      <c r="AEP36" s="104"/>
      <c r="AEQ36" s="104"/>
      <c r="AER36" s="104"/>
      <c r="AES36" s="104"/>
      <c r="AET36" s="104"/>
      <c r="AEU36" s="104"/>
      <c r="AEV36" s="104"/>
      <c r="AEW36" s="104"/>
      <c r="AEX36" s="104"/>
      <c r="AEY36" s="104"/>
      <c r="AEZ36" s="104"/>
      <c r="AFA36" s="114"/>
      <c r="AFB36" s="104">
        <v>245657.5</v>
      </c>
      <c r="AFC36" s="104"/>
      <c r="AFD36" s="104"/>
      <c r="AFE36" s="104"/>
      <c r="AFF36" s="104"/>
      <c r="AFG36" s="104"/>
      <c r="AFH36" s="104"/>
      <c r="AFI36" s="104"/>
      <c r="AFJ36" s="104"/>
      <c r="AFK36" s="104"/>
      <c r="AFL36" s="104"/>
      <c r="AFM36" s="104">
        <v>429687.91</v>
      </c>
      <c r="AFN36" s="104"/>
      <c r="AFO36" s="104"/>
      <c r="AFP36" s="104"/>
      <c r="AFQ36" s="104"/>
      <c r="AFR36" s="104"/>
      <c r="AFS36" s="104"/>
      <c r="AFT36" s="104"/>
      <c r="AFU36" s="104"/>
      <c r="AFV36" s="104"/>
      <c r="AFW36" s="104"/>
      <c r="AFX36" s="104"/>
      <c r="AFY36" s="104"/>
      <c r="AFZ36" s="104"/>
      <c r="AGA36" s="104"/>
      <c r="AGB36" s="104">
        <v>245657.5</v>
      </c>
      <c r="AGC36" s="104"/>
      <c r="AGD36" s="104"/>
      <c r="AGE36" s="104"/>
      <c r="AGF36" s="104"/>
      <c r="AGG36" s="104"/>
      <c r="AGH36" s="104"/>
      <c r="AGI36" s="104"/>
      <c r="AGJ36" s="104"/>
      <c r="AGK36" s="104"/>
      <c r="AGL36" s="104"/>
      <c r="AGM36" s="104">
        <v>429687.91</v>
      </c>
      <c r="AGN36" s="104"/>
      <c r="AGO36" s="104"/>
      <c r="AGP36" s="104"/>
      <c r="AGQ36" s="104"/>
      <c r="AGR36" s="104"/>
      <c r="AGS36" s="104"/>
      <c r="AGT36" s="104"/>
      <c r="AGU36" s="104"/>
      <c r="AGV36" s="104"/>
      <c r="AGW36" s="104"/>
      <c r="AGX36" s="104"/>
      <c r="AGY36" s="104"/>
      <c r="AGZ36" s="104"/>
      <c r="AHA36" s="114"/>
      <c r="AHB36" s="104">
        <v>241711.03</v>
      </c>
      <c r="AHC36" s="104"/>
      <c r="AHD36" s="104"/>
      <c r="AHE36" s="104"/>
      <c r="AHF36" s="104"/>
      <c r="AHG36" s="104"/>
      <c r="AHH36" s="104"/>
      <c r="AHI36" s="104"/>
      <c r="AHJ36" s="104"/>
      <c r="AHK36" s="104"/>
      <c r="AHL36" s="104"/>
      <c r="AHM36" s="104">
        <v>512862.55</v>
      </c>
      <c r="AHN36" s="104"/>
      <c r="AHO36" s="104"/>
      <c r="AHP36" s="104"/>
      <c r="AHQ36" s="104"/>
      <c r="AHR36" s="104"/>
      <c r="AHS36" s="104"/>
      <c r="AHT36" s="104"/>
      <c r="AHU36" s="104"/>
      <c r="AHV36" s="104"/>
      <c r="AHW36" s="104"/>
      <c r="AHX36" s="104"/>
      <c r="AHY36" s="104"/>
      <c r="AHZ36" s="104"/>
      <c r="AIA36" s="104"/>
      <c r="AIB36" s="104">
        <v>241711.03</v>
      </c>
      <c r="AIC36" s="104"/>
      <c r="AID36" s="104"/>
      <c r="AIE36" s="104"/>
      <c r="AIF36" s="104"/>
      <c r="AIG36" s="104"/>
      <c r="AIH36" s="104"/>
      <c r="AII36" s="104"/>
      <c r="AIJ36" s="104"/>
      <c r="AIK36" s="104"/>
      <c r="AIL36" s="104"/>
      <c r="AIM36" s="104">
        <v>512862.55</v>
      </c>
      <c r="AIN36" s="104"/>
      <c r="AIO36" s="104"/>
      <c r="AIP36" s="104"/>
      <c r="AIQ36" s="104"/>
      <c r="AIR36" s="104"/>
      <c r="AIS36" s="104"/>
      <c r="AIT36" s="104"/>
      <c r="AIU36" s="104"/>
      <c r="AIV36" s="104"/>
      <c r="AIW36" s="104"/>
      <c r="AIX36" s="104"/>
      <c r="AIY36" s="104"/>
      <c r="AIZ36" s="104"/>
      <c r="AJA36" s="114"/>
      <c r="AJB36" s="104">
        <v>301637.03000000003</v>
      </c>
      <c r="AJC36" s="104"/>
      <c r="AJD36" s="104"/>
      <c r="AJE36" s="104"/>
      <c r="AJF36" s="104"/>
      <c r="AJG36" s="104"/>
      <c r="AJH36" s="104"/>
      <c r="AJI36" s="104"/>
      <c r="AJJ36" s="104"/>
      <c r="AJK36" s="104"/>
      <c r="AJL36" s="104"/>
      <c r="AJM36" s="104">
        <v>505697</v>
      </c>
      <c r="AJN36" s="104"/>
      <c r="AJO36" s="104"/>
      <c r="AJP36" s="104"/>
      <c r="AJQ36" s="104"/>
      <c r="AJR36" s="104"/>
      <c r="AJS36" s="104"/>
      <c r="AJT36" s="104"/>
      <c r="AJU36" s="104"/>
      <c r="AJV36" s="104"/>
      <c r="AJW36" s="104"/>
      <c r="AJX36" s="104"/>
      <c r="AJY36" s="104"/>
      <c r="AJZ36" s="104"/>
      <c r="AKA36" s="104"/>
      <c r="AKB36" s="104">
        <v>301637.03000000003</v>
      </c>
      <c r="AKC36" s="104"/>
      <c r="AKD36" s="104"/>
      <c r="AKE36" s="104"/>
      <c r="AKF36" s="104"/>
      <c r="AKG36" s="104"/>
      <c r="AKH36" s="104"/>
      <c r="AKI36" s="104"/>
      <c r="AKJ36" s="104"/>
      <c r="AKK36" s="104"/>
      <c r="AKL36" s="104"/>
      <c r="AKM36" s="104">
        <v>505697</v>
      </c>
      <c r="AKN36" s="104"/>
      <c r="AKO36" s="104"/>
      <c r="AKP36" s="104"/>
      <c r="AKQ36" s="104"/>
      <c r="AKR36" s="104"/>
      <c r="AKS36" s="104"/>
      <c r="AKT36" s="104"/>
      <c r="AKU36" s="104"/>
      <c r="AKV36" s="104"/>
      <c r="AKW36" s="104"/>
      <c r="AKX36" s="104"/>
      <c r="AKY36" s="104"/>
      <c r="AKZ36" s="104"/>
      <c r="ALA36" s="114"/>
      <c r="ALB36" s="104">
        <v>360323.79</v>
      </c>
      <c r="ALC36" s="104"/>
      <c r="ALD36" s="104"/>
      <c r="ALE36" s="104"/>
      <c r="ALF36" s="104"/>
      <c r="ALG36" s="104"/>
      <c r="ALH36" s="104"/>
      <c r="ALI36" s="104"/>
      <c r="ALJ36" s="104"/>
      <c r="ALK36" s="104"/>
      <c r="ALL36" s="104"/>
      <c r="ALM36" s="104">
        <v>596503.42000000004</v>
      </c>
      <c r="ALN36" s="104"/>
      <c r="ALO36" s="104"/>
      <c r="ALP36" s="104"/>
      <c r="ALQ36" s="104"/>
      <c r="ALR36" s="104"/>
      <c r="ALS36" s="104"/>
      <c r="ALT36" s="104"/>
      <c r="ALU36" s="104"/>
      <c r="ALV36" s="104"/>
      <c r="ALW36" s="104"/>
      <c r="ALX36" s="104"/>
      <c r="ALY36" s="104"/>
      <c r="ALZ36" s="104"/>
      <c r="AMA36" s="104"/>
      <c r="AMB36" s="104">
        <v>360323.79</v>
      </c>
      <c r="AMC36" s="104"/>
      <c r="AMD36" s="104"/>
      <c r="AME36" s="104"/>
      <c r="AMF36" s="104"/>
      <c r="AMG36" s="104"/>
      <c r="AMH36" s="104"/>
      <c r="AMI36" s="104"/>
      <c r="AMJ36" s="104"/>
      <c r="AMK36" s="104"/>
      <c r="AML36" s="104"/>
      <c r="AMM36" s="104">
        <v>596503.42000000004</v>
      </c>
      <c r="AMN36" s="104"/>
      <c r="AMO36" s="104"/>
      <c r="AMP36" s="104"/>
      <c r="AMQ36" s="104"/>
      <c r="AMR36" s="104"/>
      <c r="AMS36" s="104"/>
      <c r="AMT36" s="104"/>
      <c r="AMU36" s="104"/>
      <c r="AMV36" s="104"/>
      <c r="AMW36" s="104"/>
      <c r="AMX36" s="104"/>
      <c r="AMY36" s="104"/>
      <c r="AMZ36" s="104"/>
      <c r="ANA36" s="114"/>
      <c r="ANB36" s="104">
        <v>229794.63</v>
      </c>
      <c r="ANC36" s="104"/>
      <c r="AND36" s="104"/>
      <c r="ANE36" s="104"/>
      <c r="ANF36" s="104"/>
      <c r="ANG36" s="104"/>
      <c r="ANH36" s="104"/>
      <c r="ANI36" s="104"/>
      <c r="ANJ36" s="104"/>
      <c r="ANK36" s="104"/>
      <c r="ANL36" s="104"/>
      <c r="ANM36" s="104">
        <v>462813.93</v>
      </c>
      <c r="ANN36" s="104"/>
      <c r="ANO36" s="104"/>
      <c r="ANP36" s="104"/>
      <c r="ANQ36" s="104"/>
      <c r="ANR36" s="104"/>
      <c r="ANS36" s="104"/>
      <c r="ANT36" s="104"/>
      <c r="ANU36" s="104"/>
      <c r="ANV36" s="104"/>
      <c r="ANW36" s="104"/>
      <c r="ANX36" s="104"/>
      <c r="ANY36" s="104"/>
      <c r="ANZ36" s="104"/>
      <c r="AOA36" s="104"/>
      <c r="AOB36" s="104">
        <v>229794.63</v>
      </c>
      <c r="AOC36" s="104"/>
      <c r="AOD36" s="104"/>
      <c r="AOE36" s="104"/>
      <c r="AOF36" s="104"/>
      <c r="AOG36" s="104"/>
      <c r="AOH36" s="104"/>
      <c r="AOI36" s="104"/>
      <c r="AOJ36" s="104"/>
      <c r="AOK36" s="104"/>
      <c r="AOL36" s="104"/>
      <c r="AOM36" s="104">
        <v>462813.93</v>
      </c>
      <c r="AON36" s="104"/>
      <c r="AOO36" s="104"/>
      <c r="AOP36" s="104"/>
      <c r="AOQ36" s="104"/>
      <c r="AOR36" s="104"/>
      <c r="AOS36" s="104"/>
      <c r="AOT36" s="104"/>
      <c r="AOU36" s="104"/>
      <c r="AOV36" s="104"/>
      <c r="AOW36" s="104"/>
      <c r="AOX36" s="104"/>
      <c r="AOY36" s="104"/>
      <c r="AOZ36" s="104"/>
      <c r="APA36" s="114"/>
      <c r="APB36" s="104">
        <v>217533.82</v>
      </c>
      <c r="APC36" s="104"/>
      <c r="APD36" s="104"/>
      <c r="APE36" s="104"/>
      <c r="APF36" s="104"/>
      <c r="APG36" s="104"/>
      <c r="APH36" s="104"/>
      <c r="API36" s="104"/>
      <c r="APJ36" s="104"/>
      <c r="APK36" s="104"/>
      <c r="APL36" s="104"/>
      <c r="APM36" s="104">
        <v>412806.71</v>
      </c>
      <c r="APN36" s="104"/>
      <c r="APO36" s="104"/>
      <c r="APP36" s="104"/>
      <c r="APQ36" s="104"/>
      <c r="APR36" s="104"/>
      <c r="APS36" s="104"/>
      <c r="APT36" s="104"/>
      <c r="APU36" s="104"/>
      <c r="APV36" s="104"/>
      <c r="APW36" s="104"/>
      <c r="APX36" s="104"/>
      <c r="APY36" s="104"/>
      <c r="APZ36" s="104"/>
      <c r="AQA36" s="104"/>
      <c r="AQB36" s="104">
        <v>217533.82</v>
      </c>
      <c r="AQC36" s="104"/>
      <c r="AQD36" s="104"/>
      <c r="AQE36" s="104"/>
      <c r="AQF36" s="104"/>
      <c r="AQG36" s="104"/>
      <c r="AQH36" s="104"/>
      <c r="AQI36" s="104"/>
      <c r="AQJ36" s="104"/>
      <c r="AQK36" s="104"/>
      <c r="AQL36" s="104"/>
      <c r="AQM36" s="104">
        <v>412806.71</v>
      </c>
      <c r="AQN36" s="104"/>
      <c r="AQO36" s="104"/>
      <c r="AQP36" s="104"/>
      <c r="AQQ36" s="104"/>
      <c r="AQR36" s="104"/>
      <c r="AQS36" s="104"/>
      <c r="AQT36" s="104"/>
      <c r="AQU36" s="104"/>
      <c r="AQV36" s="104"/>
      <c r="AQW36" s="104"/>
      <c r="AQX36" s="104"/>
      <c r="AQY36" s="104"/>
      <c r="AQZ36" s="104"/>
      <c r="ARA36" s="114"/>
      <c r="ARB36" s="104">
        <v>557482.61</v>
      </c>
      <c r="ARC36" s="104"/>
      <c r="ARD36" s="104"/>
      <c r="ARE36" s="104"/>
      <c r="ARF36" s="104"/>
      <c r="ARG36" s="104"/>
      <c r="ARH36" s="104"/>
      <c r="ARI36" s="104"/>
      <c r="ARJ36" s="104"/>
      <c r="ARK36" s="104"/>
      <c r="ARL36" s="104"/>
      <c r="ARM36" s="104">
        <v>925367.09</v>
      </c>
      <c r="ARN36" s="104"/>
      <c r="ARO36" s="104"/>
      <c r="ARP36" s="104"/>
      <c r="ARQ36" s="104"/>
      <c r="ARR36" s="104"/>
      <c r="ARS36" s="104"/>
      <c r="ART36" s="104"/>
      <c r="ARU36" s="104"/>
      <c r="ARV36" s="104"/>
      <c r="ARW36" s="104"/>
      <c r="ARX36" s="104"/>
      <c r="ARY36" s="104"/>
      <c r="ARZ36" s="104"/>
      <c r="ASA36" s="104"/>
      <c r="ASB36" s="104">
        <v>557482.61</v>
      </c>
      <c r="ASC36" s="104"/>
      <c r="ASD36" s="104"/>
      <c r="ASE36" s="104"/>
      <c r="ASF36" s="104"/>
      <c r="ASG36" s="104"/>
      <c r="ASH36" s="104"/>
      <c r="ASI36" s="104"/>
      <c r="ASJ36" s="104"/>
      <c r="ASK36" s="104"/>
      <c r="ASL36" s="104"/>
      <c r="ASM36" s="104">
        <v>925367.09</v>
      </c>
      <c r="ASN36" s="104"/>
      <c r="ASO36" s="104"/>
      <c r="ASP36" s="104"/>
      <c r="ASQ36" s="104"/>
      <c r="ASR36" s="104"/>
      <c r="ASS36" s="104"/>
      <c r="AST36" s="104"/>
      <c r="ASU36" s="104"/>
      <c r="ASV36" s="104"/>
      <c r="ASW36" s="104"/>
      <c r="ASX36" s="104"/>
      <c r="ASY36" s="104"/>
      <c r="ASZ36" s="104"/>
      <c r="ATA36" s="114"/>
      <c r="ATB36" s="104">
        <v>194514.26</v>
      </c>
      <c r="ATC36" s="104"/>
      <c r="ATD36" s="104"/>
      <c r="ATE36" s="104"/>
      <c r="ATF36" s="104"/>
      <c r="ATG36" s="104"/>
      <c r="ATH36" s="104"/>
      <c r="ATI36" s="104"/>
      <c r="ATJ36" s="104"/>
      <c r="ATK36" s="104"/>
      <c r="ATL36" s="104"/>
      <c r="ATM36" s="104">
        <v>385272.54</v>
      </c>
      <c r="ATN36" s="104"/>
      <c r="ATO36" s="104"/>
      <c r="ATP36" s="104"/>
      <c r="ATQ36" s="104"/>
      <c r="ATR36" s="104"/>
      <c r="ATS36" s="104"/>
      <c r="ATT36" s="104"/>
      <c r="ATU36" s="104"/>
      <c r="ATV36" s="104"/>
      <c r="ATW36" s="104"/>
      <c r="ATX36" s="104"/>
      <c r="ATY36" s="104"/>
      <c r="ATZ36" s="104"/>
      <c r="AUA36" s="104"/>
      <c r="AUB36" s="104">
        <v>194514.26</v>
      </c>
      <c r="AUC36" s="104"/>
      <c r="AUD36" s="104"/>
      <c r="AUE36" s="104"/>
      <c r="AUF36" s="104"/>
      <c r="AUG36" s="104"/>
      <c r="AUH36" s="104"/>
      <c r="AUI36" s="104"/>
      <c r="AUJ36" s="104"/>
      <c r="AUK36" s="104"/>
      <c r="AUL36" s="104"/>
      <c r="AUM36" s="104">
        <v>385272.54</v>
      </c>
      <c r="AUN36" s="104"/>
      <c r="AUO36" s="104"/>
      <c r="AUP36" s="104"/>
      <c r="AUQ36" s="104"/>
      <c r="AUR36" s="104"/>
      <c r="AUS36" s="104"/>
      <c r="AUT36" s="104"/>
      <c r="AUU36" s="104"/>
      <c r="AUV36" s="104"/>
      <c r="AUW36" s="104"/>
      <c r="AUX36" s="104"/>
      <c r="AUY36" s="104"/>
      <c r="AUZ36" s="104"/>
      <c r="AVA36" s="114"/>
      <c r="AVB36" s="104">
        <v>242720.48</v>
      </c>
      <c r="AVC36" s="104"/>
      <c r="AVD36" s="104"/>
      <c r="AVE36" s="104"/>
      <c r="AVF36" s="104"/>
      <c r="AVG36" s="104"/>
      <c r="AVH36" s="104"/>
      <c r="AVI36" s="104"/>
      <c r="AVJ36" s="104"/>
      <c r="AVK36" s="104"/>
      <c r="AVL36" s="104"/>
      <c r="AVM36" s="104">
        <v>500498.53</v>
      </c>
      <c r="AVN36" s="104"/>
      <c r="AVO36" s="104"/>
      <c r="AVP36" s="104"/>
      <c r="AVQ36" s="104"/>
      <c r="AVR36" s="104"/>
      <c r="AVS36" s="104"/>
      <c r="AVT36" s="104"/>
      <c r="AVU36" s="104"/>
      <c r="AVV36" s="104"/>
      <c r="AVW36" s="104"/>
      <c r="AVX36" s="104"/>
      <c r="AVY36" s="104"/>
      <c r="AVZ36" s="104"/>
      <c r="AWA36" s="104"/>
      <c r="AWB36" s="104">
        <v>242720.48</v>
      </c>
      <c r="AWC36" s="104"/>
      <c r="AWD36" s="104"/>
      <c r="AWE36" s="104"/>
      <c r="AWF36" s="104"/>
      <c r="AWG36" s="104"/>
      <c r="AWH36" s="104"/>
      <c r="AWI36" s="104"/>
      <c r="AWJ36" s="104"/>
      <c r="AWK36" s="104"/>
      <c r="AWL36" s="104"/>
      <c r="AWM36" s="104">
        <v>500498.53</v>
      </c>
      <c r="AWN36" s="104"/>
      <c r="AWO36" s="104"/>
      <c r="AWP36" s="104"/>
      <c r="AWQ36" s="104"/>
      <c r="AWR36" s="104"/>
      <c r="AWS36" s="104"/>
      <c r="AWT36" s="104"/>
      <c r="AWU36" s="104"/>
      <c r="AWV36" s="104"/>
      <c r="AWW36" s="104"/>
      <c r="AWX36" s="104"/>
      <c r="AWY36" s="104"/>
      <c r="AWZ36" s="104"/>
      <c r="AXA36" s="114"/>
      <c r="AXB36" s="104">
        <v>370080.91</v>
      </c>
      <c r="AXC36" s="104"/>
      <c r="AXD36" s="104"/>
      <c r="AXE36" s="104"/>
      <c r="AXF36" s="104"/>
      <c r="AXG36" s="104"/>
      <c r="AXH36" s="104"/>
      <c r="AXI36" s="104"/>
      <c r="AXJ36" s="104"/>
      <c r="AXK36" s="104"/>
      <c r="AXL36" s="104"/>
      <c r="AXM36" s="104">
        <v>603169.64</v>
      </c>
      <c r="AXN36" s="104"/>
      <c r="AXO36" s="104"/>
      <c r="AXP36" s="104"/>
      <c r="AXQ36" s="104"/>
      <c r="AXR36" s="104"/>
      <c r="AXS36" s="104"/>
      <c r="AXT36" s="104"/>
      <c r="AXU36" s="104"/>
      <c r="AXV36" s="104"/>
      <c r="AXW36" s="104"/>
      <c r="AXX36" s="104"/>
      <c r="AXY36" s="104"/>
      <c r="AXZ36" s="104"/>
      <c r="AYA36" s="104"/>
      <c r="AYB36" s="104">
        <v>370080.91</v>
      </c>
      <c r="AYC36" s="104"/>
      <c r="AYD36" s="104"/>
      <c r="AYE36" s="104"/>
      <c r="AYF36" s="104"/>
      <c r="AYG36" s="104"/>
      <c r="AYH36" s="104"/>
      <c r="AYI36" s="104"/>
      <c r="AYJ36" s="104"/>
      <c r="AYK36" s="104"/>
      <c r="AYL36" s="104"/>
      <c r="AYM36" s="104">
        <v>603169.64</v>
      </c>
      <c r="AYN36" s="104"/>
      <c r="AYO36" s="104"/>
      <c r="AYP36" s="104"/>
      <c r="AYQ36" s="104"/>
      <c r="AYR36" s="104"/>
      <c r="AYS36" s="104"/>
      <c r="AYT36" s="104"/>
      <c r="AYU36" s="104"/>
      <c r="AYV36" s="104"/>
      <c r="AYW36" s="104"/>
      <c r="AYX36" s="104"/>
      <c r="AYY36" s="104"/>
      <c r="AYZ36" s="104"/>
      <c r="AZA36" s="114"/>
      <c r="AZB36" s="104">
        <v>194680.85</v>
      </c>
      <c r="AZC36" s="104"/>
      <c r="AZD36" s="104"/>
      <c r="AZE36" s="104"/>
      <c r="AZF36" s="104"/>
      <c r="AZG36" s="104"/>
      <c r="AZH36" s="104"/>
      <c r="AZI36" s="104"/>
      <c r="AZJ36" s="104"/>
      <c r="AZK36" s="104"/>
      <c r="AZL36" s="104"/>
      <c r="AZM36" s="104">
        <v>307948.28999999998</v>
      </c>
      <c r="AZN36" s="104"/>
      <c r="AZO36" s="104"/>
      <c r="AZP36" s="104"/>
      <c r="AZQ36" s="104"/>
      <c r="AZR36" s="104"/>
      <c r="AZS36" s="104"/>
      <c r="AZT36" s="104"/>
      <c r="AZU36" s="104"/>
      <c r="AZV36" s="104"/>
      <c r="AZW36" s="104"/>
      <c r="AZX36" s="104"/>
      <c r="AZY36" s="104"/>
      <c r="AZZ36" s="104"/>
      <c r="BAA36" s="104"/>
      <c r="BAB36" s="104">
        <v>194680.85</v>
      </c>
      <c r="BAC36" s="104"/>
      <c r="BAD36" s="104"/>
      <c r="BAE36" s="104"/>
      <c r="BAF36" s="104"/>
      <c r="BAG36" s="104"/>
      <c r="BAH36" s="104"/>
      <c r="BAI36" s="104"/>
      <c r="BAJ36" s="104"/>
      <c r="BAK36" s="104"/>
      <c r="BAL36" s="104"/>
      <c r="BAM36" s="104">
        <v>307948.28999999998</v>
      </c>
      <c r="BAN36" s="104"/>
      <c r="BAO36" s="104"/>
      <c r="BAP36" s="104"/>
      <c r="BAQ36" s="104"/>
      <c r="BAR36" s="104"/>
      <c r="BAS36" s="104"/>
      <c r="BAT36" s="104"/>
      <c r="BAU36" s="104"/>
      <c r="BAV36" s="104"/>
      <c r="BAW36" s="104"/>
      <c r="BAX36" s="104"/>
      <c r="BAY36" s="104"/>
      <c r="BAZ36" s="104"/>
      <c r="BBA36" s="114"/>
      <c r="BBB36" s="104">
        <v>4274915.59</v>
      </c>
      <c r="BBC36" s="104"/>
      <c r="BBD36" s="104"/>
      <c r="BBE36" s="104"/>
      <c r="BBF36" s="104"/>
      <c r="BBG36" s="104"/>
      <c r="BBH36" s="104"/>
      <c r="BBI36" s="104"/>
      <c r="BBJ36" s="104"/>
      <c r="BBK36" s="104"/>
      <c r="BBL36" s="104"/>
      <c r="BBM36" s="104">
        <v>8776027.0899999999</v>
      </c>
      <c r="BBN36" s="104"/>
      <c r="BBO36" s="104"/>
      <c r="BBP36" s="104"/>
      <c r="BBQ36" s="104"/>
      <c r="BBR36" s="104"/>
      <c r="BBS36" s="104"/>
      <c r="BBT36" s="104"/>
      <c r="BBU36" s="104"/>
      <c r="BBV36" s="104"/>
      <c r="BBW36" s="104"/>
      <c r="BBX36" s="104"/>
      <c r="BBY36" s="104"/>
      <c r="BBZ36" s="104"/>
      <c r="BCA36" s="104"/>
      <c r="BCB36" s="104">
        <v>4274915.59</v>
      </c>
      <c r="BCC36" s="104"/>
      <c r="BCD36" s="104"/>
      <c r="BCE36" s="104"/>
      <c r="BCF36" s="104"/>
      <c r="BCG36" s="104"/>
      <c r="BCH36" s="104"/>
      <c r="BCI36" s="104"/>
      <c r="BCJ36" s="104"/>
      <c r="BCK36" s="104"/>
      <c r="BCL36" s="104"/>
      <c r="BCM36" s="104">
        <v>8776027.0899999999</v>
      </c>
      <c r="BCN36" s="104"/>
      <c r="BCO36" s="104"/>
      <c r="BCP36" s="104"/>
      <c r="BCQ36" s="104"/>
      <c r="BCR36" s="104"/>
      <c r="BCS36" s="104"/>
      <c r="BCT36" s="104"/>
      <c r="BCU36" s="104"/>
      <c r="BCV36" s="104"/>
      <c r="BCW36" s="104"/>
      <c r="BCX36" s="104"/>
      <c r="BCY36" s="104"/>
      <c r="BCZ36" s="104"/>
      <c r="BDA36" s="114"/>
      <c r="BDB36" s="166">
        <v>968969.5</v>
      </c>
      <c r="BDC36" s="166"/>
      <c r="BDD36" s="166"/>
      <c r="BDE36" s="166"/>
      <c r="BDF36" s="166"/>
      <c r="BDG36" s="166"/>
      <c r="BDH36" s="166"/>
      <c r="BDI36" s="166"/>
      <c r="BDJ36" s="166"/>
      <c r="BDK36" s="166"/>
      <c r="BDL36" s="166"/>
      <c r="BDM36" s="166">
        <v>1705003.03</v>
      </c>
      <c r="BDN36" s="166"/>
      <c r="BDO36" s="166"/>
      <c r="BDP36" s="166"/>
      <c r="BDQ36" s="166"/>
      <c r="BDR36" s="166"/>
      <c r="BDS36" s="166"/>
      <c r="BDT36" s="166"/>
      <c r="BDU36" s="166"/>
      <c r="BDV36" s="166"/>
      <c r="BDW36" s="166"/>
      <c r="BDX36" s="166"/>
      <c r="BDY36" s="166"/>
      <c r="BDZ36" s="166"/>
      <c r="BEA36" s="166"/>
      <c r="BEB36" s="166">
        <v>968969.5</v>
      </c>
      <c r="BEC36" s="166"/>
      <c r="BED36" s="166"/>
      <c r="BEE36" s="166"/>
      <c r="BEF36" s="166"/>
      <c r="BEG36" s="166"/>
      <c r="BEH36" s="166"/>
      <c r="BEI36" s="166"/>
      <c r="BEJ36" s="166"/>
      <c r="BEK36" s="166"/>
      <c r="BEL36" s="166"/>
      <c r="BEM36" s="166">
        <v>1705003.03</v>
      </c>
      <c r="BEN36" s="166"/>
      <c r="BEO36" s="166"/>
      <c r="BEP36" s="166"/>
      <c r="BEQ36" s="166"/>
      <c r="BER36" s="166"/>
      <c r="BES36" s="166"/>
      <c r="BET36" s="166"/>
      <c r="BEU36" s="166"/>
      <c r="BEV36" s="166"/>
      <c r="BEW36" s="166"/>
      <c r="BEX36" s="166"/>
      <c r="BEY36" s="166"/>
      <c r="BEZ36" s="166"/>
      <c r="BFA36" s="167"/>
      <c r="BFB36" s="104">
        <v>994920.46</v>
      </c>
      <c r="BFC36" s="104"/>
      <c r="BFD36" s="104"/>
      <c r="BFE36" s="104"/>
      <c r="BFF36" s="104"/>
      <c r="BFG36" s="104"/>
      <c r="BFH36" s="104"/>
      <c r="BFI36" s="104"/>
      <c r="BFJ36" s="104"/>
      <c r="BFK36" s="104"/>
      <c r="BFL36" s="104"/>
      <c r="BFM36" s="104">
        <v>1647953.53</v>
      </c>
      <c r="BFN36" s="104"/>
      <c r="BFO36" s="104"/>
      <c r="BFP36" s="104"/>
      <c r="BFQ36" s="104"/>
      <c r="BFR36" s="104"/>
      <c r="BFS36" s="104"/>
      <c r="BFT36" s="104"/>
      <c r="BFU36" s="104"/>
      <c r="BFV36" s="104"/>
      <c r="BFW36" s="104"/>
      <c r="BFX36" s="104"/>
      <c r="BFY36" s="104"/>
      <c r="BFZ36" s="104"/>
      <c r="BGA36" s="104"/>
      <c r="BGB36" s="104">
        <v>994920.46</v>
      </c>
      <c r="BGC36" s="104"/>
      <c r="BGD36" s="104"/>
      <c r="BGE36" s="104"/>
      <c r="BGF36" s="104"/>
      <c r="BGG36" s="104"/>
      <c r="BGH36" s="104"/>
      <c r="BGI36" s="104"/>
      <c r="BGJ36" s="104"/>
      <c r="BGK36" s="104"/>
      <c r="BGL36" s="104"/>
      <c r="BGM36" s="104">
        <v>1647953.53</v>
      </c>
      <c r="BGN36" s="104"/>
      <c r="BGO36" s="104"/>
      <c r="BGP36" s="104"/>
      <c r="BGQ36" s="104"/>
      <c r="BGR36" s="104"/>
      <c r="BGS36" s="104"/>
      <c r="BGT36" s="104"/>
      <c r="BGU36" s="104"/>
      <c r="BGV36" s="104"/>
      <c r="BGW36" s="104"/>
      <c r="BGX36" s="104"/>
      <c r="BGY36" s="104"/>
      <c r="BGZ36" s="104"/>
      <c r="BHA36" s="114"/>
      <c r="BHB36" s="104">
        <v>844836.17</v>
      </c>
      <c r="BHC36" s="104"/>
      <c r="BHD36" s="104"/>
      <c r="BHE36" s="104"/>
      <c r="BHF36" s="104"/>
      <c r="BHG36" s="104"/>
      <c r="BHH36" s="104"/>
      <c r="BHI36" s="104"/>
      <c r="BHJ36" s="104"/>
      <c r="BHK36" s="104"/>
      <c r="BHL36" s="104"/>
      <c r="BHM36" s="104">
        <v>1450588.57</v>
      </c>
      <c r="BHN36" s="104"/>
      <c r="BHO36" s="104"/>
      <c r="BHP36" s="104"/>
      <c r="BHQ36" s="104"/>
      <c r="BHR36" s="104"/>
      <c r="BHS36" s="104"/>
      <c r="BHT36" s="104"/>
      <c r="BHU36" s="104"/>
      <c r="BHV36" s="104"/>
      <c r="BHW36" s="104"/>
      <c r="BHX36" s="104"/>
      <c r="BHY36" s="104"/>
      <c r="BHZ36" s="104"/>
      <c r="BIA36" s="104"/>
      <c r="BIB36" s="104">
        <v>844836.17</v>
      </c>
      <c r="BIC36" s="104"/>
      <c r="BID36" s="104"/>
      <c r="BIE36" s="104"/>
      <c r="BIF36" s="104"/>
      <c r="BIG36" s="104"/>
      <c r="BIH36" s="104"/>
      <c r="BII36" s="104"/>
      <c r="BIJ36" s="104"/>
      <c r="BIK36" s="104"/>
      <c r="BIL36" s="104"/>
      <c r="BIM36" s="104">
        <v>1450588.57</v>
      </c>
      <c r="BIN36" s="104"/>
      <c r="BIO36" s="104"/>
      <c r="BIP36" s="104"/>
      <c r="BIQ36" s="104"/>
      <c r="BIR36" s="104"/>
      <c r="BIS36" s="104"/>
      <c r="BIT36" s="104"/>
      <c r="BIU36" s="104"/>
      <c r="BIV36" s="104"/>
      <c r="BIW36" s="104"/>
      <c r="BIX36" s="104"/>
      <c r="BIY36" s="104"/>
      <c r="BIZ36" s="104"/>
      <c r="BJA36" s="114"/>
      <c r="BJB36" s="104">
        <v>538293.56999999995</v>
      </c>
      <c r="BJC36" s="104"/>
      <c r="BJD36" s="104"/>
      <c r="BJE36" s="104"/>
      <c r="BJF36" s="104"/>
      <c r="BJG36" s="104"/>
      <c r="BJH36" s="104"/>
      <c r="BJI36" s="104"/>
      <c r="BJJ36" s="104"/>
      <c r="BJK36" s="104"/>
      <c r="BJL36" s="104"/>
      <c r="BJM36" s="104">
        <v>835889.43</v>
      </c>
      <c r="BJN36" s="104"/>
      <c r="BJO36" s="104"/>
      <c r="BJP36" s="104"/>
      <c r="BJQ36" s="104"/>
      <c r="BJR36" s="104"/>
      <c r="BJS36" s="104"/>
      <c r="BJT36" s="104"/>
      <c r="BJU36" s="104"/>
      <c r="BJV36" s="104"/>
      <c r="BJW36" s="104"/>
      <c r="BJX36" s="104"/>
      <c r="BJY36" s="104"/>
      <c r="BJZ36" s="104"/>
      <c r="BKA36" s="104"/>
      <c r="BKB36" s="104">
        <v>538293.56999999995</v>
      </c>
      <c r="BKC36" s="104"/>
      <c r="BKD36" s="104"/>
      <c r="BKE36" s="104"/>
      <c r="BKF36" s="104"/>
      <c r="BKG36" s="104"/>
      <c r="BKH36" s="104"/>
      <c r="BKI36" s="104"/>
      <c r="BKJ36" s="104"/>
      <c r="BKK36" s="104"/>
      <c r="BKL36" s="104"/>
      <c r="BKM36" s="104">
        <v>835889.43</v>
      </c>
      <c r="BKN36" s="104"/>
      <c r="BKO36" s="104"/>
      <c r="BKP36" s="104"/>
      <c r="BKQ36" s="104"/>
      <c r="BKR36" s="104"/>
      <c r="BKS36" s="104"/>
      <c r="BKT36" s="104"/>
      <c r="BKU36" s="104"/>
      <c r="BKV36" s="104"/>
      <c r="BKW36" s="104"/>
      <c r="BKX36" s="104"/>
      <c r="BKY36" s="104"/>
      <c r="BKZ36" s="104"/>
      <c r="BLA36" s="114"/>
      <c r="BLB36" s="104">
        <v>2760094.96</v>
      </c>
      <c r="BLC36" s="104"/>
      <c r="BLD36" s="104"/>
      <c r="BLE36" s="104"/>
      <c r="BLF36" s="104"/>
      <c r="BLG36" s="104"/>
      <c r="BLH36" s="104"/>
      <c r="BLI36" s="104"/>
      <c r="BLJ36" s="104"/>
      <c r="BLK36" s="104"/>
      <c r="BLL36" s="104"/>
      <c r="BLM36" s="104">
        <f>2403739.41+2760094.96</f>
        <v>5163834.37</v>
      </c>
      <c r="BLN36" s="104"/>
      <c r="BLO36" s="104"/>
      <c r="BLP36" s="104"/>
      <c r="BLQ36" s="104"/>
      <c r="BLR36" s="104"/>
      <c r="BLS36" s="104"/>
      <c r="BLT36" s="104"/>
      <c r="BLU36" s="104"/>
      <c r="BLV36" s="104"/>
      <c r="BLW36" s="104"/>
      <c r="BLX36" s="104"/>
      <c r="BLY36" s="104"/>
      <c r="BLZ36" s="104"/>
      <c r="BMA36" s="104"/>
      <c r="BMB36" s="104">
        <v>0</v>
      </c>
      <c r="BMC36" s="104"/>
      <c r="BMD36" s="104"/>
      <c r="BME36" s="104"/>
      <c r="BMF36" s="104"/>
      <c r="BMG36" s="104"/>
      <c r="BMH36" s="104"/>
      <c r="BMI36" s="104"/>
      <c r="BMJ36" s="104"/>
      <c r="BMK36" s="104"/>
      <c r="BML36" s="104"/>
      <c r="BMM36" s="104">
        <v>0</v>
      </c>
      <c r="BMN36" s="104"/>
      <c r="BMO36" s="104"/>
      <c r="BMP36" s="104"/>
      <c r="BMQ36" s="104"/>
      <c r="BMR36" s="104"/>
      <c r="BMS36" s="104"/>
      <c r="BMT36" s="104"/>
      <c r="BMU36" s="104"/>
      <c r="BMV36" s="104"/>
      <c r="BMW36" s="104"/>
      <c r="BMX36" s="104"/>
      <c r="BMY36" s="104"/>
      <c r="BMZ36" s="104"/>
      <c r="BNA36" s="114"/>
      <c r="BNB36" s="45"/>
      <c r="BNC36" s="45"/>
      <c r="BND36" s="45"/>
      <c r="BNE36" s="45"/>
      <c r="BNF36" s="45"/>
      <c r="BNG36" s="45"/>
      <c r="BNH36" s="45"/>
      <c r="BNI36" s="45"/>
      <c r="BNJ36" s="45"/>
      <c r="BNK36" s="45"/>
      <c r="BNL36" s="45"/>
      <c r="BNM36" s="45"/>
      <c r="BNN36" s="45"/>
      <c r="BNO36" s="45"/>
      <c r="BNP36" s="45"/>
      <c r="BNQ36" s="45"/>
      <c r="BNR36" s="45"/>
      <c r="BNS36" s="45"/>
      <c r="BNT36" s="45"/>
      <c r="BNU36" s="45"/>
      <c r="BNV36" s="45"/>
      <c r="BNW36" s="45"/>
      <c r="BNX36" s="45"/>
      <c r="BNY36" s="45"/>
      <c r="BNZ36" s="45"/>
      <c r="BOA36" s="45"/>
      <c r="BOB36" s="45"/>
      <c r="BOC36" s="45"/>
      <c r="BOD36" s="45"/>
      <c r="BOE36" s="45"/>
      <c r="BOF36" s="45"/>
      <c r="BOG36" s="45"/>
      <c r="BOH36" s="45"/>
      <c r="BOI36" s="45"/>
      <c r="BOJ36" s="45"/>
      <c r="BOK36" s="45"/>
      <c r="BOL36" s="45"/>
      <c r="BOM36" s="45"/>
      <c r="BON36" s="45"/>
      <c r="BOO36" s="45"/>
      <c r="BOP36" s="45"/>
      <c r="BOQ36" s="45"/>
      <c r="BOR36" s="45"/>
      <c r="BOS36" s="45"/>
      <c r="BOT36" s="45"/>
      <c r="BOU36" s="45"/>
      <c r="BOV36" s="45"/>
      <c r="BOW36" s="45"/>
      <c r="BOX36" s="45"/>
      <c r="BOY36" s="45"/>
      <c r="BOZ36" s="45"/>
      <c r="BPA36" s="45"/>
    </row>
    <row r="37" spans="1:1769" s="22" customFormat="1" ht="12.75" customHeight="1">
      <c r="A37" s="161" t="s">
        <v>42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84" t="s">
        <v>44</v>
      </c>
      <c r="AT37" s="85"/>
      <c r="AU37" s="85"/>
      <c r="AV37" s="85"/>
      <c r="AW37" s="85"/>
      <c r="AX37" s="85"/>
      <c r="AY37" s="85"/>
      <c r="AZ37" s="85"/>
      <c r="BA37" s="85"/>
      <c r="BB37" s="76">
        <f>DB37+FB37+HB37+JB37+LB37+NB37+PB37+RB37+TB37+VB37+XB37+ZB37+ABB37+ADB37+AFB37+AHB37+AJB37+ALB37+ANB37+APB37+ARB37+ATB37+AVB37+AXB37+AZB37+BBB37+BDB37+BFB37+BHB37+BJB37+BLB37</f>
        <v>647671.86</v>
      </c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>
        <f>DM37+FM37+HM37+JM37+LM37+NM37+PM37+RM37+TM37+VM37+XM37+ZM37+ABM37+ADM37+AFM37+AHM37+AJM37+ALM37+ANM37+APM37+ARM37+ATM37+AVM37+AXM37+AZM37+BBM37+BDM37+BFM37+BHM37+BJM37+BLM37</f>
        <v>908139.90999999992</v>
      </c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>
        <f>EB37+GB37+IB37+KB37+MB37+OB37+QB37+SB37+UB37+WB37+YB37+AAB37+ACB37+AEB37+AGB37+AIB37+AKB37+AMB37+AOB37+AQB37+ASB37+AUB37+AWB37+AYB37+BAB37+BCB37+BEB37+BGB37+BIB37+BKB37+BMB37</f>
        <v>639721.86</v>
      </c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>
        <f>EM37+GM37+IM37+KM37+MM37+OM37+QM37+SM37+UM37+WM37+YM37+AAM37+ACM37+AEM37+AGM37+AIM37+AKM37+AMM37+AOM37+AQM37+ASM37+AUM37+AWM37+AYM37+BAM37+BCM37+BEM37+BGM37+BIM37+BKM37+BMM37</f>
        <v>890189.90999999992</v>
      </c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7"/>
      <c r="DB37" s="76">
        <v>0</v>
      </c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>
        <v>0</v>
      </c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>
        <v>0</v>
      </c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>
        <v>0</v>
      </c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7"/>
      <c r="FB37" s="76">
        <v>10926.71</v>
      </c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>
        <v>17756.09</v>
      </c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>
        <v>10926.71</v>
      </c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>
        <v>17756.09</v>
      </c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7"/>
      <c r="HB37" s="76">
        <v>16875.830000000002</v>
      </c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>
        <v>24220.880000000001</v>
      </c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>
        <v>16875.830000000002</v>
      </c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>
        <v>24220.880000000001</v>
      </c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7"/>
      <c r="JB37" s="76">
        <v>16457.2</v>
      </c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>
        <v>22314.77</v>
      </c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>
        <v>16457.2</v>
      </c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>
        <v>22314.77</v>
      </c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7"/>
      <c r="LB37" s="76">
        <v>7249.82</v>
      </c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>
        <v>13244.67</v>
      </c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>
        <v>7249.82</v>
      </c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>
        <v>13244.67</v>
      </c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7"/>
      <c r="NB37" s="76">
        <v>8750.32</v>
      </c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>
        <v>15412.64</v>
      </c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>
        <v>8750.32</v>
      </c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>
        <v>15412.64</v>
      </c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7"/>
      <c r="PB37" s="76">
        <v>2793.79</v>
      </c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>
        <v>5965.76</v>
      </c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>
        <v>2793.79</v>
      </c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>
        <v>5965.76</v>
      </c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7"/>
      <c r="RB37" s="76">
        <v>0</v>
      </c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>
        <v>0</v>
      </c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>
        <v>0</v>
      </c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>
        <v>0</v>
      </c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7"/>
      <c r="TB37" s="76">
        <v>14658.06</v>
      </c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>
        <v>19616.560000000001</v>
      </c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>
        <v>14658.06</v>
      </c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>
        <v>19616.560000000001</v>
      </c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7"/>
      <c r="VB37" s="76">
        <v>2938.2</v>
      </c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>
        <v>9345.5</v>
      </c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>
        <v>2938.2</v>
      </c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>
        <v>9345.5</v>
      </c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7"/>
      <c r="XB37" s="76">
        <v>3540</v>
      </c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>
        <v>4720</v>
      </c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>
        <v>3540</v>
      </c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>
        <v>4720</v>
      </c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7"/>
      <c r="ZB37" s="76">
        <v>28817.07</v>
      </c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>
        <v>32416.99</v>
      </c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>
        <v>28817.07</v>
      </c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>
        <v>32416.99</v>
      </c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7"/>
      <c r="ABB37" s="76">
        <v>7603.1</v>
      </c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>
        <v>13646.2</v>
      </c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>
        <v>7603.1</v>
      </c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>
        <v>13646.2</v>
      </c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7"/>
      <c r="ADB37" s="76">
        <v>12965.47</v>
      </c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>
        <v>15965.47</v>
      </c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>
        <v>12965.47</v>
      </c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>
        <v>15965.47</v>
      </c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7"/>
      <c r="AFB37" s="76">
        <v>5031.8100000000004</v>
      </c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>
        <v>10178.01</v>
      </c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>
        <v>5031.8100000000004</v>
      </c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>
        <v>10178.01</v>
      </c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7"/>
      <c r="AHB37" s="76">
        <v>0</v>
      </c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>
        <v>0</v>
      </c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>
        <v>0</v>
      </c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>
        <v>0</v>
      </c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7"/>
      <c r="AJB37" s="76">
        <v>8474.2999999999993</v>
      </c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>
        <v>10776.33</v>
      </c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>
        <v>8474.2999999999993</v>
      </c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>
        <v>10776.33</v>
      </c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7"/>
      <c r="ALB37" s="76">
        <v>21940</v>
      </c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>
        <v>24300</v>
      </c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>
        <v>21940</v>
      </c>
      <c r="AMC37" s="76"/>
      <c r="AMD37" s="76"/>
      <c r="AME37" s="76"/>
      <c r="AMF37" s="76"/>
      <c r="AMG37" s="76"/>
      <c r="AMH37" s="76"/>
      <c r="AMI37" s="76"/>
      <c r="AMJ37" s="76"/>
      <c r="AMK37" s="76"/>
      <c r="AML37" s="76"/>
      <c r="AMM37" s="76">
        <v>24300</v>
      </c>
      <c r="AMN37" s="76"/>
      <c r="AMO37" s="76"/>
      <c r="AMP37" s="76"/>
      <c r="AMQ37" s="76"/>
      <c r="AMR37" s="76"/>
      <c r="AMS37" s="76"/>
      <c r="AMT37" s="76"/>
      <c r="AMU37" s="76"/>
      <c r="AMV37" s="76"/>
      <c r="AMW37" s="76"/>
      <c r="AMX37" s="76"/>
      <c r="AMY37" s="76"/>
      <c r="AMZ37" s="76"/>
      <c r="ANA37" s="77"/>
      <c r="ANB37" s="76">
        <v>13956.26</v>
      </c>
      <c r="ANC37" s="76"/>
      <c r="AND37" s="76"/>
      <c r="ANE37" s="76"/>
      <c r="ANF37" s="76"/>
      <c r="ANG37" s="76"/>
      <c r="ANH37" s="76"/>
      <c r="ANI37" s="76"/>
      <c r="ANJ37" s="76"/>
      <c r="ANK37" s="76"/>
      <c r="ANL37" s="76"/>
      <c r="ANM37" s="76">
        <v>17391.48</v>
      </c>
      <c r="ANN37" s="76"/>
      <c r="ANO37" s="76"/>
      <c r="ANP37" s="76"/>
      <c r="ANQ37" s="76"/>
      <c r="ANR37" s="76"/>
      <c r="ANS37" s="76"/>
      <c r="ANT37" s="76"/>
      <c r="ANU37" s="76"/>
      <c r="ANV37" s="76"/>
      <c r="ANW37" s="76"/>
      <c r="ANX37" s="76"/>
      <c r="ANY37" s="76"/>
      <c r="ANZ37" s="76"/>
      <c r="AOA37" s="76"/>
      <c r="AOB37" s="76">
        <v>13956.26</v>
      </c>
      <c r="AOC37" s="76"/>
      <c r="AOD37" s="76"/>
      <c r="AOE37" s="76"/>
      <c r="AOF37" s="76"/>
      <c r="AOG37" s="76"/>
      <c r="AOH37" s="76"/>
      <c r="AOI37" s="76"/>
      <c r="AOJ37" s="76"/>
      <c r="AOK37" s="76"/>
      <c r="AOL37" s="76"/>
      <c r="AOM37" s="76">
        <v>17391.48</v>
      </c>
      <c r="AON37" s="76"/>
      <c r="AOO37" s="76"/>
      <c r="AOP37" s="76"/>
      <c r="AOQ37" s="76"/>
      <c r="AOR37" s="76"/>
      <c r="AOS37" s="76"/>
      <c r="AOT37" s="76"/>
      <c r="AOU37" s="76"/>
      <c r="AOV37" s="76"/>
      <c r="AOW37" s="76"/>
      <c r="AOX37" s="76"/>
      <c r="AOY37" s="76"/>
      <c r="AOZ37" s="76"/>
      <c r="APA37" s="77"/>
      <c r="APB37" s="76">
        <v>4799.3599999999997</v>
      </c>
      <c r="APC37" s="76"/>
      <c r="APD37" s="76"/>
      <c r="APE37" s="76"/>
      <c r="APF37" s="76"/>
      <c r="APG37" s="76"/>
      <c r="APH37" s="76"/>
      <c r="API37" s="76"/>
      <c r="APJ37" s="76"/>
      <c r="APK37" s="76"/>
      <c r="APL37" s="76"/>
      <c r="APM37" s="76">
        <v>15153.68</v>
      </c>
      <c r="APN37" s="76"/>
      <c r="APO37" s="76"/>
      <c r="APP37" s="76"/>
      <c r="APQ37" s="76"/>
      <c r="APR37" s="76"/>
      <c r="APS37" s="76"/>
      <c r="APT37" s="76"/>
      <c r="APU37" s="76"/>
      <c r="APV37" s="76"/>
      <c r="APW37" s="76"/>
      <c r="APX37" s="76"/>
      <c r="APY37" s="76"/>
      <c r="APZ37" s="76"/>
      <c r="AQA37" s="76"/>
      <c r="AQB37" s="76">
        <v>4799.3599999999997</v>
      </c>
      <c r="AQC37" s="76"/>
      <c r="AQD37" s="76"/>
      <c r="AQE37" s="76"/>
      <c r="AQF37" s="76"/>
      <c r="AQG37" s="76"/>
      <c r="AQH37" s="76"/>
      <c r="AQI37" s="76"/>
      <c r="AQJ37" s="76"/>
      <c r="AQK37" s="76"/>
      <c r="AQL37" s="76"/>
      <c r="AQM37" s="76">
        <v>15153.68</v>
      </c>
      <c r="AQN37" s="76"/>
      <c r="AQO37" s="76"/>
      <c r="AQP37" s="76"/>
      <c r="AQQ37" s="76"/>
      <c r="AQR37" s="76"/>
      <c r="AQS37" s="76"/>
      <c r="AQT37" s="76"/>
      <c r="AQU37" s="76"/>
      <c r="AQV37" s="76"/>
      <c r="AQW37" s="76"/>
      <c r="AQX37" s="76"/>
      <c r="AQY37" s="76"/>
      <c r="AQZ37" s="76"/>
      <c r="ARA37" s="77"/>
      <c r="ARB37" s="76">
        <v>21228.27</v>
      </c>
      <c r="ARC37" s="76"/>
      <c r="ARD37" s="76"/>
      <c r="ARE37" s="76"/>
      <c r="ARF37" s="76"/>
      <c r="ARG37" s="76"/>
      <c r="ARH37" s="76"/>
      <c r="ARI37" s="76"/>
      <c r="ARJ37" s="76"/>
      <c r="ARK37" s="76"/>
      <c r="ARL37" s="76"/>
      <c r="ARM37" s="76">
        <v>25682.82</v>
      </c>
      <c r="ARN37" s="76"/>
      <c r="ARO37" s="76"/>
      <c r="ARP37" s="76"/>
      <c r="ARQ37" s="76"/>
      <c r="ARR37" s="76"/>
      <c r="ARS37" s="76"/>
      <c r="ART37" s="76"/>
      <c r="ARU37" s="76"/>
      <c r="ARV37" s="76"/>
      <c r="ARW37" s="76"/>
      <c r="ARX37" s="76"/>
      <c r="ARY37" s="76"/>
      <c r="ARZ37" s="76"/>
      <c r="ASA37" s="76"/>
      <c r="ASB37" s="76">
        <v>21228.27</v>
      </c>
      <c r="ASC37" s="76"/>
      <c r="ASD37" s="76"/>
      <c r="ASE37" s="76"/>
      <c r="ASF37" s="76"/>
      <c r="ASG37" s="76"/>
      <c r="ASH37" s="76"/>
      <c r="ASI37" s="76"/>
      <c r="ASJ37" s="76"/>
      <c r="ASK37" s="76"/>
      <c r="ASL37" s="76"/>
      <c r="ASM37" s="76">
        <v>25682.82</v>
      </c>
      <c r="ASN37" s="76"/>
      <c r="ASO37" s="76"/>
      <c r="ASP37" s="76"/>
      <c r="ASQ37" s="76"/>
      <c r="ASR37" s="76"/>
      <c r="ASS37" s="76"/>
      <c r="AST37" s="76"/>
      <c r="ASU37" s="76"/>
      <c r="ASV37" s="76"/>
      <c r="ASW37" s="76"/>
      <c r="ASX37" s="76"/>
      <c r="ASY37" s="76"/>
      <c r="ASZ37" s="76"/>
      <c r="ATA37" s="77"/>
      <c r="ATB37" s="76">
        <v>8520.3799999999992</v>
      </c>
      <c r="ATC37" s="76"/>
      <c r="ATD37" s="76"/>
      <c r="ATE37" s="76"/>
      <c r="ATF37" s="76"/>
      <c r="ATG37" s="76"/>
      <c r="ATH37" s="76"/>
      <c r="ATI37" s="76"/>
      <c r="ATJ37" s="76"/>
      <c r="ATK37" s="76"/>
      <c r="ATL37" s="76"/>
      <c r="ATM37" s="76">
        <v>24138.91</v>
      </c>
      <c r="ATN37" s="76"/>
      <c r="ATO37" s="76"/>
      <c r="ATP37" s="76"/>
      <c r="ATQ37" s="76"/>
      <c r="ATR37" s="76"/>
      <c r="ATS37" s="76"/>
      <c r="ATT37" s="76"/>
      <c r="ATU37" s="76"/>
      <c r="ATV37" s="76"/>
      <c r="ATW37" s="76"/>
      <c r="ATX37" s="76"/>
      <c r="ATY37" s="76"/>
      <c r="ATZ37" s="76"/>
      <c r="AUA37" s="76"/>
      <c r="AUB37" s="76">
        <v>8520.3799999999992</v>
      </c>
      <c r="AUC37" s="76"/>
      <c r="AUD37" s="76"/>
      <c r="AUE37" s="76"/>
      <c r="AUF37" s="76"/>
      <c r="AUG37" s="76"/>
      <c r="AUH37" s="76"/>
      <c r="AUI37" s="76"/>
      <c r="AUJ37" s="76"/>
      <c r="AUK37" s="76"/>
      <c r="AUL37" s="76"/>
      <c r="AUM37" s="76">
        <v>24138.91</v>
      </c>
      <c r="AUN37" s="76"/>
      <c r="AUO37" s="76"/>
      <c r="AUP37" s="76"/>
      <c r="AUQ37" s="76"/>
      <c r="AUR37" s="76"/>
      <c r="AUS37" s="76"/>
      <c r="AUT37" s="76"/>
      <c r="AUU37" s="76"/>
      <c r="AUV37" s="76"/>
      <c r="AUW37" s="76"/>
      <c r="AUX37" s="76"/>
      <c r="AUY37" s="76"/>
      <c r="AUZ37" s="76"/>
      <c r="AVA37" s="77"/>
      <c r="AVB37" s="76">
        <v>8725.1200000000008</v>
      </c>
      <c r="AVC37" s="76"/>
      <c r="AVD37" s="76"/>
      <c r="AVE37" s="76"/>
      <c r="AVF37" s="76"/>
      <c r="AVG37" s="76"/>
      <c r="AVH37" s="76"/>
      <c r="AVI37" s="76"/>
      <c r="AVJ37" s="76"/>
      <c r="AVK37" s="76"/>
      <c r="AVL37" s="76"/>
      <c r="AVM37" s="76">
        <v>15550.24</v>
      </c>
      <c r="AVN37" s="76"/>
      <c r="AVO37" s="76"/>
      <c r="AVP37" s="76"/>
      <c r="AVQ37" s="76"/>
      <c r="AVR37" s="76"/>
      <c r="AVS37" s="76"/>
      <c r="AVT37" s="76"/>
      <c r="AVU37" s="76"/>
      <c r="AVV37" s="76"/>
      <c r="AVW37" s="76"/>
      <c r="AVX37" s="76"/>
      <c r="AVY37" s="76"/>
      <c r="AVZ37" s="76"/>
      <c r="AWA37" s="76"/>
      <c r="AWB37" s="76">
        <v>8725.1200000000008</v>
      </c>
      <c r="AWC37" s="76"/>
      <c r="AWD37" s="76"/>
      <c r="AWE37" s="76"/>
      <c r="AWF37" s="76"/>
      <c r="AWG37" s="76"/>
      <c r="AWH37" s="76"/>
      <c r="AWI37" s="76"/>
      <c r="AWJ37" s="76"/>
      <c r="AWK37" s="76"/>
      <c r="AWL37" s="76"/>
      <c r="AWM37" s="76">
        <v>15550.24</v>
      </c>
      <c r="AWN37" s="76"/>
      <c r="AWO37" s="76"/>
      <c r="AWP37" s="76"/>
      <c r="AWQ37" s="76"/>
      <c r="AWR37" s="76"/>
      <c r="AWS37" s="76"/>
      <c r="AWT37" s="76"/>
      <c r="AWU37" s="76"/>
      <c r="AWV37" s="76"/>
      <c r="AWW37" s="76"/>
      <c r="AWX37" s="76"/>
      <c r="AWY37" s="76"/>
      <c r="AWZ37" s="76"/>
      <c r="AXA37" s="77"/>
      <c r="AXB37" s="76">
        <v>4476.6000000000004</v>
      </c>
      <c r="AXC37" s="76"/>
      <c r="AXD37" s="76"/>
      <c r="AXE37" s="76"/>
      <c r="AXF37" s="76"/>
      <c r="AXG37" s="76"/>
      <c r="AXH37" s="76"/>
      <c r="AXI37" s="76"/>
      <c r="AXJ37" s="76"/>
      <c r="AXK37" s="76"/>
      <c r="AXL37" s="76"/>
      <c r="AXM37" s="76">
        <v>34572.400000000001</v>
      </c>
      <c r="AXN37" s="76"/>
      <c r="AXO37" s="76"/>
      <c r="AXP37" s="76"/>
      <c r="AXQ37" s="76"/>
      <c r="AXR37" s="76"/>
      <c r="AXS37" s="76"/>
      <c r="AXT37" s="76"/>
      <c r="AXU37" s="76"/>
      <c r="AXV37" s="76"/>
      <c r="AXW37" s="76"/>
      <c r="AXX37" s="76"/>
      <c r="AXY37" s="76"/>
      <c r="AXZ37" s="76"/>
      <c r="AYA37" s="76"/>
      <c r="AYB37" s="76">
        <v>4476.6000000000004</v>
      </c>
      <c r="AYC37" s="76"/>
      <c r="AYD37" s="76"/>
      <c r="AYE37" s="76"/>
      <c r="AYF37" s="76"/>
      <c r="AYG37" s="76"/>
      <c r="AYH37" s="76"/>
      <c r="AYI37" s="76"/>
      <c r="AYJ37" s="76"/>
      <c r="AYK37" s="76"/>
      <c r="AYL37" s="76"/>
      <c r="AYM37" s="76">
        <v>34572.400000000001</v>
      </c>
      <c r="AYN37" s="76"/>
      <c r="AYO37" s="76"/>
      <c r="AYP37" s="76"/>
      <c r="AYQ37" s="76"/>
      <c r="AYR37" s="76"/>
      <c r="AYS37" s="76"/>
      <c r="AYT37" s="76"/>
      <c r="AYU37" s="76"/>
      <c r="AYV37" s="76"/>
      <c r="AYW37" s="76"/>
      <c r="AYX37" s="76"/>
      <c r="AYY37" s="76"/>
      <c r="AYZ37" s="76"/>
      <c r="AZA37" s="77"/>
      <c r="AZB37" s="76">
        <v>6642</v>
      </c>
      <c r="AZC37" s="76"/>
      <c r="AZD37" s="76"/>
      <c r="AZE37" s="76"/>
      <c r="AZF37" s="76"/>
      <c r="AZG37" s="76"/>
      <c r="AZH37" s="76"/>
      <c r="AZI37" s="76"/>
      <c r="AZJ37" s="76"/>
      <c r="AZK37" s="76"/>
      <c r="AZL37" s="76"/>
      <c r="AZM37" s="76">
        <v>10372.07</v>
      </c>
      <c r="AZN37" s="76"/>
      <c r="AZO37" s="76"/>
      <c r="AZP37" s="76"/>
      <c r="AZQ37" s="76"/>
      <c r="AZR37" s="76"/>
      <c r="AZS37" s="76"/>
      <c r="AZT37" s="76"/>
      <c r="AZU37" s="76"/>
      <c r="AZV37" s="76"/>
      <c r="AZW37" s="76"/>
      <c r="AZX37" s="76"/>
      <c r="AZY37" s="76"/>
      <c r="AZZ37" s="76"/>
      <c r="BAA37" s="76"/>
      <c r="BAB37" s="76">
        <v>6642</v>
      </c>
      <c r="BAC37" s="76"/>
      <c r="BAD37" s="76"/>
      <c r="BAE37" s="76"/>
      <c r="BAF37" s="76"/>
      <c r="BAG37" s="76"/>
      <c r="BAH37" s="76"/>
      <c r="BAI37" s="76"/>
      <c r="BAJ37" s="76"/>
      <c r="BAK37" s="76"/>
      <c r="BAL37" s="76"/>
      <c r="BAM37" s="76">
        <v>10372.07</v>
      </c>
      <c r="BAN37" s="76"/>
      <c r="BAO37" s="76"/>
      <c r="BAP37" s="76"/>
      <c r="BAQ37" s="76"/>
      <c r="BAR37" s="76"/>
      <c r="BAS37" s="76"/>
      <c r="BAT37" s="76"/>
      <c r="BAU37" s="76"/>
      <c r="BAV37" s="76"/>
      <c r="BAW37" s="76"/>
      <c r="BAX37" s="76"/>
      <c r="BAY37" s="76"/>
      <c r="BAZ37" s="76"/>
      <c r="BBA37" s="77"/>
      <c r="BBB37" s="76">
        <v>289706.13</v>
      </c>
      <c r="BBC37" s="76"/>
      <c r="BBD37" s="76"/>
      <c r="BBE37" s="76"/>
      <c r="BBF37" s="76"/>
      <c r="BBG37" s="76"/>
      <c r="BBH37" s="76"/>
      <c r="BBI37" s="76"/>
      <c r="BBJ37" s="76"/>
      <c r="BBK37" s="76"/>
      <c r="BBL37" s="76"/>
      <c r="BBM37" s="76">
        <v>310572.46999999997</v>
      </c>
      <c r="BBN37" s="76"/>
      <c r="BBO37" s="76"/>
      <c r="BBP37" s="76"/>
      <c r="BBQ37" s="76"/>
      <c r="BBR37" s="76"/>
      <c r="BBS37" s="76"/>
      <c r="BBT37" s="76"/>
      <c r="BBU37" s="76"/>
      <c r="BBV37" s="76"/>
      <c r="BBW37" s="76"/>
      <c r="BBX37" s="76"/>
      <c r="BBY37" s="76"/>
      <c r="BBZ37" s="76"/>
      <c r="BCA37" s="76"/>
      <c r="BCB37" s="76">
        <v>289706.13</v>
      </c>
      <c r="BCC37" s="76"/>
      <c r="BCD37" s="76"/>
      <c r="BCE37" s="76"/>
      <c r="BCF37" s="76"/>
      <c r="BCG37" s="76"/>
      <c r="BCH37" s="76"/>
      <c r="BCI37" s="76"/>
      <c r="BCJ37" s="76"/>
      <c r="BCK37" s="76"/>
      <c r="BCL37" s="76"/>
      <c r="BCM37" s="76">
        <v>310572.46999999997</v>
      </c>
      <c r="BCN37" s="76"/>
      <c r="BCO37" s="76"/>
      <c r="BCP37" s="76"/>
      <c r="BCQ37" s="76"/>
      <c r="BCR37" s="76"/>
      <c r="BCS37" s="76"/>
      <c r="BCT37" s="76"/>
      <c r="BCU37" s="76"/>
      <c r="BCV37" s="76"/>
      <c r="BCW37" s="76"/>
      <c r="BCX37" s="76"/>
      <c r="BCY37" s="76"/>
      <c r="BCZ37" s="76"/>
      <c r="BDA37" s="77"/>
      <c r="BDB37" s="76">
        <v>12284.23</v>
      </c>
      <c r="BDC37" s="76"/>
      <c r="BDD37" s="76"/>
      <c r="BDE37" s="76"/>
      <c r="BDF37" s="76"/>
      <c r="BDG37" s="76"/>
      <c r="BDH37" s="76"/>
      <c r="BDI37" s="76"/>
      <c r="BDJ37" s="76"/>
      <c r="BDK37" s="76"/>
      <c r="BDL37" s="76"/>
      <c r="BDM37" s="76">
        <v>57466.1</v>
      </c>
      <c r="BDN37" s="76"/>
      <c r="BDO37" s="76"/>
      <c r="BDP37" s="76"/>
      <c r="BDQ37" s="76"/>
      <c r="BDR37" s="76"/>
      <c r="BDS37" s="76"/>
      <c r="BDT37" s="76"/>
      <c r="BDU37" s="76"/>
      <c r="BDV37" s="76"/>
      <c r="BDW37" s="76"/>
      <c r="BDX37" s="76"/>
      <c r="BDY37" s="76"/>
      <c r="BDZ37" s="76"/>
      <c r="BEA37" s="76"/>
      <c r="BEB37" s="76">
        <v>12284.23</v>
      </c>
      <c r="BEC37" s="76"/>
      <c r="BED37" s="76"/>
      <c r="BEE37" s="76"/>
      <c r="BEF37" s="76"/>
      <c r="BEG37" s="76"/>
      <c r="BEH37" s="76"/>
      <c r="BEI37" s="76"/>
      <c r="BEJ37" s="76"/>
      <c r="BEK37" s="76"/>
      <c r="BEL37" s="76"/>
      <c r="BEM37" s="76">
        <v>57466.1</v>
      </c>
      <c r="BEN37" s="76"/>
      <c r="BEO37" s="76"/>
      <c r="BEP37" s="76"/>
      <c r="BEQ37" s="76"/>
      <c r="BER37" s="76"/>
      <c r="BES37" s="76"/>
      <c r="BET37" s="76"/>
      <c r="BEU37" s="76"/>
      <c r="BEV37" s="76"/>
      <c r="BEW37" s="76"/>
      <c r="BEX37" s="76"/>
      <c r="BEY37" s="76"/>
      <c r="BEZ37" s="76"/>
      <c r="BFA37" s="77"/>
      <c r="BFB37" s="76">
        <v>11563.97</v>
      </c>
      <c r="BFC37" s="76"/>
      <c r="BFD37" s="76"/>
      <c r="BFE37" s="76"/>
      <c r="BFF37" s="76"/>
      <c r="BFG37" s="76"/>
      <c r="BFH37" s="76"/>
      <c r="BFI37" s="76"/>
      <c r="BFJ37" s="76"/>
      <c r="BFK37" s="76"/>
      <c r="BFL37" s="76"/>
      <c r="BFM37" s="76">
        <v>17685.28</v>
      </c>
      <c r="BFN37" s="76"/>
      <c r="BFO37" s="76"/>
      <c r="BFP37" s="76"/>
      <c r="BFQ37" s="76"/>
      <c r="BFR37" s="76"/>
      <c r="BFS37" s="76"/>
      <c r="BFT37" s="76"/>
      <c r="BFU37" s="76"/>
      <c r="BFV37" s="76"/>
      <c r="BFW37" s="76"/>
      <c r="BFX37" s="76"/>
      <c r="BFY37" s="76"/>
      <c r="BFZ37" s="76"/>
      <c r="BGA37" s="76"/>
      <c r="BGB37" s="76">
        <v>11563.97</v>
      </c>
      <c r="BGC37" s="76"/>
      <c r="BGD37" s="76"/>
      <c r="BGE37" s="76"/>
      <c r="BGF37" s="76"/>
      <c r="BGG37" s="76"/>
      <c r="BGH37" s="76"/>
      <c r="BGI37" s="76"/>
      <c r="BGJ37" s="76"/>
      <c r="BGK37" s="76"/>
      <c r="BGL37" s="76"/>
      <c r="BGM37" s="76">
        <v>17685.28</v>
      </c>
      <c r="BGN37" s="76"/>
      <c r="BGO37" s="76"/>
      <c r="BGP37" s="76"/>
      <c r="BGQ37" s="76"/>
      <c r="BGR37" s="76"/>
      <c r="BGS37" s="76"/>
      <c r="BGT37" s="76"/>
      <c r="BGU37" s="76"/>
      <c r="BGV37" s="76"/>
      <c r="BGW37" s="76"/>
      <c r="BGX37" s="76"/>
      <c r="BGY37" s="76"/>
      <c r="BGZ37" s="76"/>
      <c r="BHA37" s="77"/>
      <c r="BHB37" s="76">
        <v>32843.21</v>
      </c>
      <c r="BHC37" s="76"/>
      <c r="BHD37" s="76"/>
      <c r="BHE37" s="76"/>
      <c r="BHF37" s="76"/>
      <c r="BHG37" s="76"/>
      <c r="BHH37" s="76"/>
      <c r="BHI37" s="76"/>
      <c r="BHJ37" s="76"/>
      <c r="BHK37" s="76"/>
      <c r="BHL37" s="76"/>
      <c r="BHM37" s="76">
        <v>40298.879999999997</v>
      </c>
      <c r="BHN37" s="76"/>
      <c r="BHO37" s="76"/>
      <c r="BHP37" s="76"/>
      <c r="BHQ37" s="76"/>
      <c r="BHR37" s="76"/>
      <c r="BHS37" s="76"/>
      <c r="BHT37" s="76"/>
      <c r="BHU37" s="76"/>
      <c r="BHV37" s="76"/>
      <c r="BHW37" s="76"/>
      <c r="BHX37" s="76"/>
      <c r="BHY37" s="76"/>
      <c r="BHZ37" s="76"/>
      <c r="BIA37" s="76"/>
      <c r="BIB37" s="76">
        <v>32843.21</v>
      </c>
      <c r="BIC37" s="76"/>
      <c r="BID37" s="76"/>
      <c r="BIE37" s="76"/>
      <c r="BIF37" s="76"/>
      <c r="BIG37" s="76"/>
      <c r="BIH37" s="76"/>
      <c r="BII37" s="76"/>
      <c r="BIJ37" s="76"/>
      <c r="BIK37" s="76"/>
      <c r="BIL37" s="76"/>
      <c r="BIM37" s="76">
        <v>40298.879999999997</v>
      </c>
      <c r="BIN37" s="76"/>
      <c r="BIO37" s="76"/>
      <c r="BIP37" s="76"/>
      <c r="BIQ37" s="76"/>
      <c r="BIR37" s="76"/>
      <c r="BIS37" s="76"/>
      <c r="BIT37" s="76"/>
      <c r="BIU37" s="76"/>
      <c r="BIV37" s="76"/>
      <c r="BIW37" s="76"/>
      <c r="BIX37" s="76"/>
      <c r="BIY37" s="76"/>
      <c r="BIZ37" s="76"/>
      <c r="BJA37" s="77"/>
      <c r="BJB37" s="76">
        <v>10000</v>
      </c>
      <c r="BJC37" s="76"/>
      <c r="BJD37" s="76"/>
      <c r="BJE37" s="76"/>
      <c r="BJF37" s="76"/>
      <c r="BJG37" s="76"/>
      <c r="BJH37" s="76"/>
      <c r="BJI37" s="76"/>
      <c r="BJJ37" s="76"/>
      <c r="BJK37" s="76"/>
      <c r="BJL37" s="76"/>
      <c r="BJM37" s="76">
        <v>10000</v>
      </c>
      <c r="BJN37" s="76"/>
      <c r="BJO37" s="76"/>
      <c r="BJP37" s="76"/>
      <c r="BJQ37" s="76"/>
      <c r="BJR37" s="76"/>
      <c r="BJS37" s="76"/>
      <c r="BJT37" s="76"/>
      <c r="BJU37" s="76"/>
      <c r="BJV37" s="76"/>
      <c r="BJW37" s="76"/>
      <c r="BJX37" s="76"/>
      <c r="BJY37" s="76"/>
      <c r="BJZ37" s="76"/>
      <c r="BKA37" s="76"/>
      <c r="BKB37" s="76">
        <v>10000</v>
      </c>
      <c r="BKC37" s="76"/>
      <c r="BKD37" s="76"/>
      <c r="BKE37" s="76"/>
      <c r="BKF37" s="76"/>
      <c r="BKG37" s="76"/>
      <c r="BKH37" s="76"/>
      <c r="BKI37" s="76"/>
      <c r="BKJ37" s="76"/>
      <c r="BKK37" s="76"/>
      <c r="BKL37" s="76"/>
      <c r="BKM37" s="76">
        <v>10000</v>
      </c>
      <c r="BKN37" s="76"/>
      <c r="BKO37" s="76"/>
      <c r="BKP37" s="76"/>
      <c r="BKQ37" s="76"/>
      <c r="BKR37" s="76"/>
      <c r="BKS37" s="76"/>
      <c r="BKT37" s="76"/>
      <c r="BKU37" s="76"/>
      <c r="BKV37" s="76"/>
      <c r="BKW37" s="76"/>
      <c r="BKX37" s="76"/>
      <c r="BKY37" s="76"/>
      <c r="BKZ37" s="76"/>
      <c r="BLA37" s="77"/>
      <c r="BLB37" s="76">
        <f>BMB37+7950</f>
        <v>53904.65</v>
      </c>
      <c r="BLC37" s="76"/>
      <c r="BLD37" s="76"/>
      <c r="BLE37" s="76"/>
      <c r="BLF37" s="76"/>
      <c r="BLG37" s="76"/>
      <c r="BLH37" s="76"/>
      <c r="BLI37" s="76"/>
      <c r="BLJ37" s="76"/>
      <c r="BLK37" s="76"/>
      <c r="BLL37" s="76"/>
      <c r="BLM37" s="76">
        <f>BMM37+10000+7950</f>
        <v>89375.71</v>
      </c>
      <c r="BLN37" s="76"/>
      <c r="BLO37" s="76"/>
      <c r="BLP37" s="76"/>
      <c r="BLQ37" s="76"/>
      <c r="BLR37" s="76"/>
      <c r="BLS37" s="76"/>
      <c r="BLT37" s="76"/>
      <c r="BLU37" s="76"/>
      <c r="BLV37" s="76"/>
      <c r="BLW37" s="76"/>
      <c r="BLX37" s="76"/>
      <c r="BLY37" s="76"/>
      <c r="BLZ37" s="76"/>
      <c r="BMA37" s="76"/>
      <c r="BMB37" s="76">
        <v>45954.65</v>
      </c>
      <c r="BMC37" s="76"/>
      <c r="BMD37" s="76"/>
      <c r="BME37" s="76"/>
      <c r="BMF37" s="76"/>
      <c r="BMG37" s="76"/>
      <c r="BMH37" s="76"/>
      <c r="BMI37" s="76"/>
      <c r="BMJ37" s="76"/>
      <c r="BMK37" s="76"/>
      <c r="BML37" s="76"/>
      <c r="BMM37" s="76">
        <f>25471.06+45954.65</f>
        <v>71425.710000000006</v>
      </c>
      <c r="BMN37" s="76"/>
      <c r="BMO37" s="76"/>
      <c r="BMP37" s="76"/>
      <c r="BMQ37" s="76"/>
      <c r="BMR37" s="76"/>
      <c r="BMS37" s="76"/>
      <c r="BMT37" s="76"/>
      <c r="BMU37" s="76"/>
      <c r="BMV37" s="76"/>
      <c r="BMW37" s="76"/>
      <c r="BMX37" s="76"/>
      <c r="BMY37" s="76"/>
      <c r="BMZ37" s="76"/>
      <c r="BNA37" s="77"/>
      <c r="BNB37" s="35"/>
      <c r="BNC37" s="35"/>
      <c r="BND37" s="35"/>
      <c r="BNE37" s="35"/>
      <c r="BNF37" s="35"/>
      <c r="BNG37" s="35"/>
      <c r="BNH37" s="35"/>
      <c r="BNI37" s="35"/>
      <c r="BNJ37" s="35"/>
      <c r="BNK37" s="35"/>
      <c r="BNL37" s="35"/>
      <c r="BNM37" s="35"/>
      <c r="BNN37" s="35"/>
      <c r="BNO37" s="35"/>
      <c r="BNP37" s="35"/>
      <c r="BNQ37" s="35"/>
      <c r="BNR37" s="35"/>
      <c r="BNS37" s="35"/>
      <c r="BNT37" s="35"/>
      <c r="BNU37" s="35"/>
      <c r="BNV37" s="35"/>
      <c r="BNW37" s="35"/>
      <c r="BNX37" s="35"/>
      <c r="BNY37" s="35"/>
      <c r="BNZ37" s="35"/>
      <c r="BOA37" s="35"/>
      <c r="BOB37" s="35"/>
      <c r="BOC37" s="35"/>
      <c r="BOD37" s="35"/>
      <c r="BOE37" s="35"/>
      <c r="BOF37" s="35"/>
      <c r="BOG37" s="35"/>
      <c r="BOH37" s="35"/>
      <c r="BOI37" s="35"/>
      <c r="BOJ37" s="35"/>
      <c r="BOK37" s="35"/>
      <c r="BOL37" s="35"/>
      <c r="BOM37" s="35"/>
      <c r="BON37" s="35"/>
      <c r="BOO37" s="35"/>
      <c r="BOP37" s="35"/>
      <c r="BOQ37" s="35"/>
      <c r="BOR37" s="35"/>
      <c r="BOS37" s="35"/>
      <c r="BOT37" s="35"/>
      <c r="BOU37" s="35"/>
      <c r="BOV37" s="35"/>
      <c r="BOW37" s="35"/>
      <c r="BOX37" s="35"/>
      <c r="BOY37" s="35"/>
      <c r="BOZ37" s="35"/>
      <c r="BPA37" s="35"/>
    </row>
    <row r="38" spans="1:1769" s="22" customFormat="1" ht="12.75" customHeight="1">
      <c r="A38" s="161" t="s">
        <v>43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84" t="s">
        <v>45</v>
      </c>
      <c r="AT38" s="85"/>
      <c r="AU38" s="85"/>
      <c r="AV38" s="85"/>
      <c r="AW38" s="85"/>
      <c r="AX38" s="85"/>
      <c r="AY38" s="85"/>
      <c r="AZ38" s="85"/>
      <c r="BA38" s="85"/>
      <c r="BB38" s="76">
        <f>DB38+FB38+HB38+JB38+LB38+NB38+PB38+RB38+TB38+VB38+XB38+ZB38+ABB38+ADB38+AFB38+AHB38+AJB38+ALB38+ANB38+APB38+ARB38+ATB38+AVB38+AXB38+AZB38+BBB38+BDB38+BFB38+BHB38+BJB38+BLB38</f>
        <v>1500</v>
      </c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>
        <f>DM38+FM38+HM38+JM38+LM38+NM38+PM38+RM38+TM38+VM38+XM38+ZM38+ABM38+ADM38+AFM38+AHM38+AJM38+ALM38+ANM38+APM38+ARM38+ATM38+AVM38+AXM38+AZM38+BBM38+BDM38+BFM38+BHM38+BJM38+BLM38</f>
        <v>3000</v>
      </c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>
        <f>EB38+GB38+IB38+KB38+MB38+OB38+QB38+SB38+UB38+WB38+YB38+AAB38+ACB38+AEB38+AGB38+AIB38+AKB38+AMB38+AOB38+AQB38+ASB38+AUB38+AWB38+AYB38+BAB38+BCB38+BEB38+BGB38+BIB38+BKB38+BMB38</f>
        <v>0</v>
      </c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>
        <f>EM38+GM38+IM38+KM38+MM38+OM38+QM38+SM38+UM38+WM38+YM38+AAM38+ACM38+AEM38+AGM38+AIM38+AKM38+AMM38+AOM38+AQM38+ASM38+AUM38+AWM38+AYM38+BAM38+BCM38+BEM38+BGM38+BIM38+BKM38+BMM38</f>
        <v>0</v>
      </c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7"/>
      <c r="DB38" s="76">
        <v>0</v>
      </c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>
        <v>0</v>
      </c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>
        <v>0</v>
      </c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>
        <v>0</v>
      </c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7"/>
      <c r="FB38" s="76">
        <v>0</v>
      </c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>
        <v>0</v>
      </c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>
        <v>0</v>
      </c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>
        <v>0</v>
      </c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7"/>
      <c r="HB38" s="76">
        <v>0</v>
      </c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>
        <v>0</v>
      </c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>
        <v>0</v>
      </c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>
        <v>0</v>
      </c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7"/>
      <c r="JB38" s="76">
        <v>0</v>
      </c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>
        <v>0</v>
      </c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>
        <v>0</v>
      </c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>
        <v>0</v>
      </c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7"/>
      <c r="LB38" s="76">
        <v>0</v>
      </c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>
        <v>0</v>
      </c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>
        <v>0</v>
      </c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>
        <v>0</v>
      </c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7"/>
      <c r="NB38" s="76">
        <v>0</v>
      </c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>
        <v>0</v>
      </c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>
        <v>0</v>
      </c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>
        <v>0</v>
      </c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7"/>
      <c r="PB38" s="76">
        <v>0</v>
      </c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>
        <v>0</v>
      </c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>
        <v>0</v>
      </c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>
        <v>0</v>
      </c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7"/>
      <c r="RB38" s="76">
        <v>0</v>
      </c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>
        <v>0</v>
      </c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>
        <v>0</v>
      </c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>
        <v>0</v>
      </c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7"/>
      <c r="TB38" s="76">
        <v>0</v>
      </c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>
        <v>0</v>
      </c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>
        <v>0</v>
      </c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>
        <v>0</v>
      </c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7"/>
      <c r="VB38" s="76">
        <v>0</v>
      </c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>
        <v>0</v>
      </c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>
        <v>0</v>
      </c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>
        <v>0</v>
      </c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7"/>
      <c r="XB38" s="76">
        <v>0</v>
      </c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>
        <v>0</v>
      </c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>
        <v>0</v>
      </c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>
        <v>0</v>
      </c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7"/>
      <c r="ZB38" s="76">
        <v>0</v>
      </c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>
        <v>0</v>
      </c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>
        <v>0</v>
      </c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>
        <v>0</v>
      </c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7"/>
      <c r="ABB38" s="76">
        <v>0</v>
      </c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>
        <v>0</v>
      </c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>
        <v>0</v>
      </c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>
        <v>0</v>
      </c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7"/>
      <c r="ADB38" s="76">
        <v>0</v>
      </c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>
        <v>0</v>
      </c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>
        <v>0</v>
      </c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>
        <v>0</v>
      </c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7"/>
      <c r="AFB38" s="76">
        <v>0</v>
      </c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>
        <v>0</v>
      </c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>
        <v>0</v>
      </c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>
        <v>0</v>
      </c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7"/>
      <c r="AHB38" s="76">
        <v>0</v>
      </c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>
        <v>0</v>
      </c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>
        <v>0</v>
      </c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>
        <v>0</v>
      </c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7"/>
      <c r="AJB38" s="76">
        <v>0</v>
      </c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>
        <v>0</v>
      </c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>
        <v>0</v>
      </c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>
        <v>0</v>
      </c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7"/>
      <c r="ALB38" s="76">
        <v>0</v>
      </c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>
        <v>0</v>
      </c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>
        <v>0</v>
      </c>
      <c r="AMC38" s="76"/>
      <c r="AMD38" s="76"/>
      <c r="AME38" s="76"/>
      <c r="AMF38" s="76"/>
      <c r="AMG38" s="76"/>
      <c r="AMH38" s="76"/>
      <c r="AMI38" s="76"/>
      <c r="AMJ38" s="76"/>
      <c r="AMK38" s="76"/>
      <c r="AML38" s="76"/>
      <c r="AMM38" s="76">
        <v>0</v>
      </c>
      <c r="AMN38" s="76"/>
      <c r="AMO38" s="76"/>
      <c r="AMP38" s="76"/>
      <c r="AMQ38" s="76"/>
      <c r="AMR38" s="76"/>
      <c r="AMS38" s="76"/>
      <c r="AMT38" s="76"/>
      <c r="AMU38" s="76"/>
      <c r="AMV38" s="76"/>
      <c r="AMW38" s="76"/>
      <c r="AMX38" s="76"/>
      <c r="AMY38" s="76"/>
      <c r="AMZ38" s="76"/>
      <c r="ANA38" s="77"/>
      <c r="ANB38" s="76">
        <v>0</v>
      </c>
      <c r="ANC38" s="76"/>
      <c r="AND38" s="76"/>
      <c r="ANE38" s="76"/>
      <c r="ANF38" s="76"/>
      <c r="ANG38" s="76"/>
      <c r="ANH38" s="76"/>
      <c r="ANI38" s="76"/>
      <c r="ANJ38" s="76"/>
      <c r="ANK38" s="76"/>
      <c r="ANL38" s="76"/>
      <c r="ANM38" s="76">
        <v>0</v>
      </c>
      <c r="ANN38" s="76"/>
      <c r="ANO38" s="76"/>
      <c r="ANP38" s="76"/>
      <c r="ANQ38" s="76"/>
      <c r="ANR38" s="76"/>
      <c r="ANS38" s="76"/>
      <c r="ANT38" s="76"/>
      <c r="ANU38" s="76"/>
      <c r="ANV38" s="76"/>
      <c r="ANW38" s="76"/>
      <c r="ANX38" s="76"/>
      <c r="ANY38" s="76"/>
      <c r="ANZ38" s="76"/>
      <c r="AOA38" s="76"/>
      <c r="AOB38" s="76">
        <v>0</v>
      </c>
      <c r="AOC38" s="76"/>
      <c r="AOD38" s="76"/>
      <c r="AOE38" s="76"/>
      <c r="AOF38" s="76"/>
      <c r="AOG38" s="76"/>
      <c r="AOH38" s="76"/>
      <c r="AOI38" s="76"/>
      <c r="AOJ38" s="76"/>
      <c r="AOK38" s="76"/>
      <c r="AOL38" s="76"/>
      <c r="AOM38" s="76">
        <v>0</v>
      </c>
      <c r="AON38" s="76"/>
      <c r="AOO38" s="76"/>
      <c r="AOP38" s="76"/>
      <c r="AOQ38" s="76"/>
      <c r="AOR38" s="76"/>
      <c r="AOS38" s="76"/>
      <c r="AOT38" s="76"/>
      <c r="AOU38" s="76"/>
      <c r="AOV38" s="76"/>
      <c r="AOW38" s="76"/>
      <c r="AOX38" s="76"/>
      <c r="AOY38" s="76"/>
      <c r="AOZ38" s="76"/>
      <c r="APA38" s="77"/>
      <c r="APB38" s="76">
        <v>0</v>
      </c>
      <c r="APC38" s="76"/>
      <c r="APD38" s="76"/>
      <c r="APE38" s="76"/>
      <c r="APF38" s="76"/>
      <c r="APG38" s="76"/>
      <c r="APH38" s="76"/>
      <c r="API38" s="76"/>
      <c r="APJ38" s="76"/>
      <c r="APK38" s="76"/>
      <c r="APL38" s="76"/>
      <c r="APM38" s="76">
        <v>0</v>
      </c>
      <c r="APN38" s="76"/>
      <c r="APO38" s="76"/>
      <c r="APP38" s="76"/>
      <c r="APQ38" s="76"/>
      <c r="APR38" s="76"/>
      <c r="APS38" s="76"/>
      <c r="APT38" s="76"/>
      <c r="APU38" s="76"/>
      <c r="APV38" s="76"/>
      <c r="APW38" s="76"/>
      <c r="APX38" s="76"/>
      <c r="APY38" s="76"/>
      <c r="APZ38" s="76"/>
      <c r="AQA38" s="76"/>
      <c r="AQB38" s="76">
        <v>0</v>
      </c>
      <c r="AQC38" s="76"/>
      <c r="AQD38" s="76"/>
      <c r="AQE38" s="76"/>
      <c r="AQF38" s="76"/>
      <c r="AQG38" s="76"/>
      <c r="AQH38" s="76"/>
      <c r="AQI38" s="76"/>
      <c r="AQJ38" s="76"/>
      <c r="AQK38" s="76"/>
      <c r="AQL38" s="76"/>
      <c r="AQM38" s="76">
        <v>0</v>
      </c>
      <c r="AQN38" s="76"/>
      <c r="AQO38" s="76"/>
      <c r="AQP38" s="76"/>
      <c r="AQQ38" s="76"/>
      <c r="AQR38" s="76"/>
      <c r="AQS38" s="76"/>
      <c r="AQT38" s="76"/>
      <c r="AQU38" s="76"/>
      <c r="AQV38" s="76"/>
      <c r="AQW38" s="76"/>
      <c r="AQX38" s="76"/>
      <c r="AQY38" s="76"/>
      <c r="AQZ38" s="76"/>
      <c r="ARA38" s="77"/>
      <c r="ARB38" s="76">
        <v>0</v>
      </c>
      <c r="ARC38" s="76"/>
      <c r="ARD38" s="76"/>
      <c r="ARE38" s="76"/>
      <c r="ARF38" s="76"/>
      <c r="ARG38" s="76"/>
      <c r="ARH38" s="76"/>
      <c r="ARI38" s="76"/>
      <c r="ARJ38" s="76"/>
      <c r="ARK38" s="76"/>
      <c r="ARL38" s="76"/>
      <c r="ARM38" s="76">
        <v>0</v>
      </c>
      <c r="ARN38" s="76"/>
      <c r="ARO38" s="76"/>
      <c r="ARP38" s="76"/>
      <c r="ARQ38" s="76"/>
      <c r="ARR38" s="76"/>
      <c r="ARS38" s="76"/>
      <c r="ART38" s="76"/>
      <c r="ARU38" s="76"/>
      <c r="ARV38" s="76"/>
      <c r="ARW38" s="76"/>
      <c r="ARX38" s="76"/>
      <c r="ARY38" s="76"/>
      <c r="ARZ38" s="76"/>
      <c r="ASA38" s="76"/>
      <c r="ASB38" s="76">
        <v>0</v>
      </c>
      <c r="ASC38" s="76"/>
      <c r="ASD38" s="76"/>
      <c r="ASE38" s="76"/>
      <c r="ASF38" s="76"/>
      <c r="ASG38" s="76"/>
      <c r="ASH38" s="76"/>
      <c r="ASI38" s="76"/>
      <c r="ASJ38" s="76"/>
      <c r="ASK38" s="76"/>
      <c r="ASL38" s="76"/>
      <c r="ASM38" s="76">
        <v>0</v>
      </c>
      <c r="ASN38" s="76"/>
      <c r="ASO38" s="76"/>
      <c r="ASP38" s="76"/>
      <c r="ASQ38" s="76"/>
      <c r="ASR38" s="76"/>
      <c r="ASS38" s="76"/>
      <c r="AST38" s="76"/>
      <c r="ASU38" s="76"/>
      <c r="ASV38" s="76"/>
      <c r="ASW38" s="76"/>
      <c r="ASX38" s="76"/>
      <c r="ASY38" s="76"/>
      <c r="ASZ38" s="76"/>
      <c r="ATA38" s="77"/>
      <c r="ATB38" s="76">
        <v>0</v>
      </c>
      <c r="ATC38" s="76"/>
      <c r="ATD38" s="76"/>
      <c r="ATE38" s="76"/>
      <c r="ATF38" s="76"/>
      <c r="ATG38" s="76"/>
      <c r="ATH38" s="76"/>
      <c r="ATI38" s="76"/>
      <c r="ATJ38" s="76"/>
      <c r="ATK38" s="76"/>
      <c r="ATL38" s="76"/>
      <c r="ATM38" s="76">
        <v>0</v>
      </c>
      <c r="ATN38" s="76"/>
      <c r="ATO38" s="76"/>
      <c r="ATP38" s="76"/>
      <c r="ATQ38" s="76"/>
      <c r="ATR38" s="76"/>
      <c r="ATS38" s="76"/>
      <c r="ATT38" s="76"/>
      <c r="ATU38" s="76"/>
      <c r="ATV38" s="76"/>
      <c r="ATW38" s="76"/>
      <c r="ATX38" s="76"/>
      <c r="ATY38" s="76"/>
      <c r="ATZ38" s="76"/>
      <c r="AUA38" s="76"/>
      <c r="AUB38" s="76">
        <v>0</v>
      </c>
      <c r="AUC38" s="76"/>
      <c r="AUD38" s="76"/>
      <c r="AUE38" s="76"/>
      <c r="AUF38" s="76"/>
      <c r="AUG38" s="76"/>
      <c r="AUH38" s="76"/>
      <c r="AUI38" s="76"/>
      <c r="AUJ38" s="76"/>
      <c r="AUK38" s="76"/>
      <c r="AUL38" s="76"/>
      <c r="AUM38" s="76">
        <v>0</v>
      </c>
      <c r="AUN38" s="76"/>
      <c r="AUO38" s="76"/>
      <c r="AUP38" s="76"/>
      <c r="AUQ38" s="76"/>
      <c r="AUR38" s="76"/>
      <c r="AUS38" s="76"/>
      <c r="AUT38" s="76"/>
      <c r="AUU38" s="76"/>
      <c r="AUV38" s="76"/>
      <c r="AUW38" s="76"/>
      <c r="AUX38" s="76"/>
      <c r="AUY38" s="76"/>
      <c r="AUZ38" s="76"/>
      <c r="AVA38" s="77"/>
      <c r="AVB38" s="76">
        <v>0</v>
      </c>
      <c r="AVC38" s="76"/>
      <c r="AVD38" s="76"/>
      <c r="AVE38" s="76"/>
      <c r="AVF38" s="76"/>
      <c r="AVG38" s="76"/>
      <c r="AVH38" s="76"/>
      <c r="AVI38" s="76"/>
      <c r="AVJ38" s="76"/>
      <c r="AVK38" s="76"/>
      <c r="AVL38" s="76"/>
      <c r="AVM38" s="76">
        <v>0</v>
      </c>
      <c r="AVN38" s="76"/>
      <c r="AVO38" s="76"/>
      <c r="AVP38" s="76"/>
      <c r="AVQ38" s="76"/>
      <c r="AVR38" s="76"/>
      <c r="AVS38" s="76"/>
      <c r="AVT38" s="76"/>
      <c r="AVU38" s="76"/>
      <c r="AVV38" s="76"/>
      <c r="AVW38" s="76"/>
      <c r="AVX38" s="76"/>
      <c r="AVY38" s="76"/>
      <c r="AVZ38" s="76"/>
      <c r="AWA38" s="76"/>
      <c r="AWB38" s="76">
        <v>0</v>
      </c>
      <c r="AWC38" s="76"/>
      <c r="AWD38" s="76"/>
      <c r="AWE38" s="76"/>
      <c r="AWF38" s="76"/>
      <c r="AWG38" s="76"/>
      <c r="AWH38" s="76"/>
      <c r="AWI38" s="76"/>
      <c r="AWJ38" s="76"/>
      <c r="AWK38" s="76"/>
      <c r="AWL38" s="76"/>
      <c r="AWM38" s="76">
        <v>0</v>
      </c>
      <c r="AWN38" s="76"/>
      <c r="AWO38" s="76"/>
      <c r="AWP38" s="76"/>
      <c r="AWQ38" s="76"/>
      <c r="AWR38" s="76"/>
      <c r="AWS38" s="76"/>
      <c r="AWT38" s="76"/>
      <c r="AWU38" s="76"/>
      <c r="AWV38" s="76"/>
      <c r="AWW38" s="76"/>
      <c r="AWX38" s="76"/>
      <c r="AWY38" s="76"/>
      <c r="AWZ38" s="76"/>
      <c r="AXA38" s="77"/>
      <c r="AXB38" s="76">
        <v>0</v>
      </c>
      <c r="AXC38" s="76"/>
      <c r="AXD38" s="76"/>
      <c r="AXE38" s="76"/>
      <c r="AXF38" s="76"/>
      <c r="AXG38" s="76"/>
      <c r="AXH38" s="76"/>
      <c r="AXI38" s="76"/>
      <c r="AXJ38" s="76"/>
      <c r="AXK38" s="76"/>
      <c r="AXL38" s="76"/>
      <c r="AXM38" s="76">
        <v>0</v>
      </c>
      <c r="AXN38" s="76"/>
      <c r="AXO38" s="76"/>
      <c r="AXP38" s="76"/>
      <c r="AXQ38" s="76"/>
      <c r="AXR38" s="76"/>
      <c r="AXS38" s="76"/>
      <c r="AXT38" s="76"/>
      <c r="AXU38" s="76"/>
      <c r="AXV38" s="76"/>
      <c r="AXW38" s="76"/>
      <c r="AXX38" s="76"/>
      <c r="AXY38" s="76"/>
      <c r="AXZ38" s="76"/>
      <c r="AYA38" s="76"/>
      <c r="AYB38" s="76">
        <v>0</v>
      </c>
      <c r="AYC38" s="76"/>
      <c r="AYD38" s="76"/>
      <c r="AYE38" s="76"/>
      <c r="AYF38" s="76"/>
      <c r="AYG38" s="76"/>
      <c r="AYH38" s="76"/>
      <c r="AYI38" s="76"/>
      <c r="AYJ38" s="76"/>
      <c r="AYK38" s="76"/>
      <c r="AYL38" s="76"/>
      <c r="AYM38" s="76">
        <v>0</v>
      </c>
      <c r="AYN38" s="76"/>
      <c r="AYO38" s="76"/>
      <c r="AYP38" s="76"/>
      <c r="AYQ38" s="76"/>
      <c r="AYR38" s="76"/>
      <c r="AYS38" s="76"/>
      <c r="AYT38" s="76"/>
      <c r="AYU38" s="76"/>
      <c r="AYV38" s="76"/>
      <c r="AYW38" s="76"/>
      <c r="AYX38" s="76"/>
      <c r="AYY38" s="76"/>
      <c r="AYZ38" s="76"/>
      <c r="AZA38" s="77"/>
      <c r="AZB38" s="76">
        <v>0</v>
      </c>
      <c r="AZC38" s="76"/>
      <c r="AZD38" s="76"/>
      <c r="AZE38" s="76"/>
      <c r="AZF38" s="76"/>
      <c r="AZG38" s="76"/>
      <c r="AZH38" s="76"/>
      <c r="AZI38" s="76"/>
      <c r="AZJ38" s="76"/>
      <c r="AZK38" s="76"/>
      <c r="AZL38" s="76"/>
      <c r="AZM38" s="76">
        <v>0</v>
      </c>
      <c r="AZN38" s="76"/>
      <c r="AZO38" s="76"/>
      <c r="AZP38" s="76"/>
      <c r="AZQ38" s="76"/>
      <c r="AZR38" s="76"/>
      <c r="AZS38" s="76"/>
      <c r="AZT38" s="76"/>
      <c r="AZU38" s="76"/>
      <c r="AZV38" s="76"/>
      <c r="AZW38" s="76"/>
      <c r="AZX38" s="76"/>
      <c r="AZY38" s="76"/>
      <c r="AZZ38" s="76"/>
      <c r="BAA38" s="76"/>
      <c r="BAB38" s="76">
        <v>0</v>
      </c>
      <c r="BAC38" s="76"/>
      <c r="BAD38" s="76"/>
      <c r="BAE38" s="76"/>
      <c r="BAF38" s="76"/>
      <c r="BAG38" s="76"/>
      <c r="BAH38" s="76"/>
      <c r="BAI38" s="76"/>
      <c r="BAJ38" s="76"/>
      <c r="BAK38" s="76"/>
      <c r="BAL38" s="76"/>
      <c r="BAM38" s="76">
        <v>0</v>
      </c>
      <c r="BAN38" s="76"/>
      <c r="BAO38" s="76"/>
      <c r="BAP38" s="76"/>
      <c r="BAQ38" s="76"/>
      <c r="BAR38" s="76"/>
      <c r="BAS38" s="76"/>
      <c r="BAT38" s="76"/>
      <c r="BAU38" s="76"/>
      <c r="BAV38" s="76"/>
      <c r="BAW38" s="76"/>
      <c r="BAX38" s="76"/>
      <c r="BAY38" s="76"/>
      <c r="BAZ38" s="76"/>
      <c r="BBA38" s="77"/>
      <c r="BBB38" s="76">
        <v>0</v>
      </c>
      <c r="BBC38" s="76"/>
      <c r="BBD38" s="76"/>
      <c r="BBE38" s="76"/>
      <c r="BBF38" s="76"/>
      <c r="BBG38" s="76"/>
      <c r="BBH38" s="76"/>
      <c r="BBI38" s="76"/>
      <c r="BBJ38" s="76"/>
      <c r="BBK38" s="76"/>
      <c r="BBL38" s="76"/>
      <c r="BBM38" s="76">
        <v>0</v>
      </c>
      <c r="BBN38" s="76"/>
      <c r="BBO38" s="76"/>
      <c r="BBP38" s="76"/>
      <c r="BBQ38" s="76"/>
      <c r="BBR38" s="76"/>
      <c r="BBS38" s="76"/>
      <c r="BBT38" s="76"/>
      <c r="BBU38" s="76"/>
      <c r="BBV38" s="76"/>
      <c r="BBW38" s="76"/>
      <c r="BBX38" s="76"/>
      <c r="BBY38" s="76"/>
      <c r="BBZ38" s="76"/>
      <c r="BCA38" s="76"/>
      <c r="BCB38" s="76">
        <v>0</v>
      </c>
      <c r="BCC38" s="76"/>
      <c r="BCD38" s="76"/>
      <c r="BCE38" s="76"/>
      <c r="BCF38" s="76"/>
      <c r="BCG38" s="76"/>
      <c r="BCH38" s="76"/>
      <c r="BCI38" s="76"/>
      <c r="BCJ38" s="76"/>
      <c r="BCK38" s="76"/>
      <c r="BCL38" s="76"/>
      <c r="BCM38" s="76">
        <v>0</v>
      </c>
      <c r="BCN38" s="76"/>
      <c r="BCO38" s="76"/>
      <c r="BCP38" s="76"/>
      <c r="BCQ38" s="76"/>
      <c r="BCR38" s="76"/>
      <c r="BCS38" s="76"/>
      <c r="BCT38" s="76"/>
      <c r="BCU38" s="76"/>
      <c r="BCV38" s="76"/>
      <c r="BCW38" s="76"/>
      <c r="BCX38" s="76"/>
      <c r="BCY38" s="76"/>
      <c r="BCZ38" s="76"/>
      <c r="BDA38" s="77"/>
      <c r="BDB38" s="76">
        <v>0</v>
      </c>
      <c r="BDC38" s="76"/>
      <c r="BDD38" s="76"/>
      <c r="BDE38" s="76"/>
      <c r="BDF38" s="76"/>
      <c r="BDG38" s="76"/>
      <c r="BDH38" s="76"/>
      <c r="BDI38" s="76"/>
      <c r="BDJ38" s="76"/>
      <c r="BDK38" s="76"/>
      <c r="BDL38" s="76"/>
      <c r="BDM38" s="76">
        <v>0</v>
      </c>
      <c r="BDN38" s="76"/>
      <c r="BDO38" s="76"/>
      <c r="BDP38" s="76"/>
      <c r="BDQ38" s="76"/>
      <c r="BDR38" s="76"/>
      <c r="BDS38" s="76"/>
      <c r="BDT38" s="76"/>
      <c r="BDU38" s="76"/>
      <c r="BDV38" s="76"/>
      <c r="BDW38" s="76"/>
      <c r="BDX38" s="76"/>
      <c r="BDY38" s="76"/>
      <c r="BDZ38" s="76"/>
      <c r="BEA38" s="76"/>
      <c r="BEB38" s="76">
        <v>0</v>
      </c>
      <c r="BEC38" s="76"/>
      <c r="BED38" s="76"/>
      <c r="BEE38" s="76"/>
      <c r="BEF38" s="76"/>
      <c r="BEG38" s="76"/>
      <c r="BEH38" s="76"/>
      <c r="BEI38" s="76"/>
      <c r="BEJ38" s="76"/>
      <c r="BEK38" s="76"/>
      <c r="BEL38" s="76"/>
      <c r="BEM38" s="76">
        <v>0</v>
      </c>
      <c r="BEN38" s="76"/>
      <c r="BEO38" s="76"/>
      <c r="BEP38" s="76"/>
      <c r="BEQ38" s="76"/>
      <c r="BER38" s="76"/>
      <c r="BES38" s="76"/>
      <c r="BET38" s="76"/>
      <c r="BEU38" s="76"/>
      <c r="BEV38" s="76"/>
      <c r="BEW38" s="76"/>
      <c r="BEX38" s="76"/>
      <c r="BEY38" s="76"/>
      <c r="BEZ38" s="76"/>
      <c r="BFA38" s="77"/>
      <c r="BFB38" s="76">
        <v>0</v>
      </c>
      <c r="BFC38" s="76"/>
      <c r="BFD38" s="76"/>
      <c r="BFE38" s="76"/>
      <c r="BFF38" s="76"/>
      <c r="BFG38" s="76"/>
      <c r="BFH38" s="76"/>
      <c r="BFI38" s="76"/>
      <c r="BFJ38" s="76"/>
      <c r="BFK38" s="76"/>
      <c r="BFL38" s="76"/>
      <c r="BFM38" s="76">
        <v>0</v>
      </c>
      <c r="BFN38" s="76"/>
      <c r="BFO38" s="76"/>
      <c r="BFP38" s="76"/>
      <c r="BFQ38" s="76"/>
      <c r="BFR38" s="76"/>
      <c r="BFS38" s="76"/>
      <c r="BFT38" s="76"/>
      <c r="BFU38" s="76"/>
      <c r="BFV38" s="76"/>
      <c r="BFW38" s="76"/>
      <c r="BFX38" s="76"/>
      <c r="BFY38" s="76"/>
      <c r="BFZ38" s="76"/>
      <c r="BGA38" s="76"/>
      <c r="BGB38" s="76">
        <v>0</v>
      </c>
      <c r="BGC38" s="76"/>
      <c r="BGD38" s="76"/>
      <c r="BGE38" s="76"/>
      <c r="BGF38" s="76"/>
      <c r="BGG38" s="76"/>
      <c r="BGH38" s="76"/>
      <c r="BGI38" s="76"/>
      <c r="BGJ38" s="76"/>
      <c r="BGK38" s="76"/>
      <c r="BGL38" s="76"/>
      <c r="BGM38" s="76">
        <v>0</v>
      </c>
      <c r="BGN38" s="76"/>
      <c r="BGO38" s="76"/>
      <c r="BGP38" s="76"/>
      <c r="BGQ38" s="76"/>
      <c r="BGR38" s="76"/>
      <c r="BGS38" s="76"/>
      <c r="BGT38" s="76"/>
      <c r="BGU38" s="76"/>
      <c r="BGV38" s="76"/>
      <c r="BGW38" s="76"/>
      <c r="BGX38" s="76"/>
      <c r="BGY38" s="76"/>
      <c r="BGZ38" s="76"/>
      <c r="BHA38" s="77"/>
      <c r="BHB38" s="76">
        <v>0</v>
      </c>
      <c r="BHC38" s="76"/>
      <c r="BHD38" s="76"/>
      <c r="BHE38" s="76"/>
      <c r="BHF38" s="76"/>
      <c r="BHG38" s="76"/>
      <c r="BHH38" s="76"/>
      <c r="BHI38" s="76"/>
      <c r="BHJ38" s="76"/>
      <c r="BHK38" s="76"/>
      <c r="BHL38" s="76"/>
      <c r="BHM38" s="76">
        <v>0</v>
      </c>
      <c r="BHN38" s="76"/>
      <c r="BHO38" s="76"/>
      <c r="BHP38" s="76"/>
      <c r="BHQ38" s="76"/>
      <c r="BHR38" s="76"/>
      <c r="BHS38" s="76"/>
      <c r="BHT38" s="76"/>
      <c r="BHU38" s="76"/>
      <c r="BHV38" s="76"/>
      <c r="BHW38" s="76"/>
      <c r="BHX38" s="76"/>
      <c r="BHY38" s="76"/>
      <c r="BHZ38" s="76"/>
      <c r="BIA38" s="76"/>
      <c r="BIB38" s="76">
        <v>0</v>
      </c>
      <c r="BIC38" s="76"/>
      <c r="BID38" s="76"/>
      <c r="BIE38" s="76"/>
      <c r="BIF38" s="76"/>
      <c r="BIG38" s="76"/>
      <c r="BIH38" s="76"/>
      <c r="BII38" s="76"/>
      <c r="BIJ38" s="76"/>
      <c r="BIK38" s="76"/>
      <c r="BIL38" s="76"/>
      <c r="BIM38" s="76">
        <v>0</v>
      </c>
      <c r="BIN38" s="76"/>
      <c r="BIO38" s="76"/>
      <c r="BIP38" s="76"/>
      <c r="BIQ38" s="76"/>
      <c r="BIR38" s="76"/>
      <c r="BIS38" s="76"/>
      <c r="BIT38" s="76"/>
      <c r="BIU38" s="76"/>
      <c r="BIV38" s="76"/>
      <c r="BIW38" s="76"/>
      <c r="BIX38" s="76"/>
      <c r="BIY38" s="76"/>
      <c r="BIZ38" s="76"/>
      <c r="BJA38" s="77"/>
      <c r="BJB38" s="76">
        <v>0</v>
      </c>
      <c r="BJC38" s="76"/>
      <c r="BJD38" s="76"/>
      <c r="BJE38" s="76"/>
      <c r="BJF38" s="76"/>
      <c r="BJG38" s="76"/>
      <c r="BJH38" s="76"/>
      <c r="BJI38" s="76"/>
      <c r="BJJ38" s="76"/>
      <c r="BJK38" s="76"/>
      <c r="BJL38" s="76"/>
      <c r="BJM38" s="76">
        <v>0</v>
      </c>
      <c r="BJN38" s="76"/>
      <c r="BJO38" s="76"/>
      <c r="BJP38" s="76"/>
      <c r="BJQ38" s="76"/>
      <c r="BJR38" s="76"/>
      <c r="BJS38" s="76"/>
      <c r="BJT38" s="76"/>
      <c r="BJU38" s="76"/>
      <c r="BJV38" s="76"/>
      <c r="BJW38" s="76"/>
      <c r="BJX38" s="76"/>
      <c r="BJY38" s="76"/>
      <c r="BJZ38" s="76"/>
      <c r="BKA38" s="76"/>
      <c r="BKB38" s="76">
        <v>0</v>
      </c>
      <c r="BKC38" s="76"/>
      <c r="BKD38" s="76"/>
      <c r="BKE38" s="76"/>
      <c r="BKF38" s="76"/>
      <c r="BKG38" s="76"/>
      <c r="BKH38" s="76"/>
      <c r="BKI38" s="76"/>
      <c r="BKJ38" s="76"/>
      <c r="BKK38" s="76"/>
      <c r="BKL38" s="76"/>
      <c r="BKM38" s="76">
        <v>0</v>
      </c>
      <c r="BKN38" s="76"/>
      <c r="BKO38" s="76"/>
      <c r="BKP38" s="76"/>
      <c r="BKQ38" s="76"/>
      <c r="BKR38" s="76"/>
      <c r="BKS38" s="76"/>
      <c r="BKT38" s="76"/>
      <c r="BKU38" s="76"/>
      <c r="BKV38" s="76"/>
      <c r="BKW38" s="76"/>
      <c r="BKX38" s="76"/>
      <c r="BKY38" s="76"/>
      <c r="BKZ38" s="76"/>
      <c r="BLA38" s="77"/>
      <c r="BLB38" s="76">
        <v>1500</v>
      </c>
      <c r="BLC38" s="76"/>
      <c r="BLD38" s="76"/>
      <c r="BLE38" s="76"/>
      <c r="BLF38" s="76"/>
      <c r="BLG38" s="76"/>
      <c r="BLH38" s="76"/>
      <c r="BLI38" s="76"/>
      <c r="BLJ38" s="76"/>
      <c r="BLK38" s="76"/>
      <c r="BLL38" s="76"/>
      <c r="BLM38" s="76">
        <f>1500+1500</f>
        <v>3000</v>
      </c>
      <c r="BLN38" s="76"/>
      <c r="BLO38" s="76"/>
      <c r="BLP38" s="76"/>
      <c r="BLQ38" s="76"/>
      <c r="BLR38" s="76"/>
      <c r="BLS38" s="76"/>
      <c r="BLT38" s="76"/>
      <c r="BLU38" s="76"/>
      <c r="BLV38" s="76"/>
      <c r="BLW38" s="76"/>
      <c r="BLX38" s="76"/>
      <c r="BLY38" s="76"/>
      <c r="BLZ38" s="76"/>
      <c r="BMA38" s="76"/>
      <c r="BMB38" s="76">
        <v>0</v>
      </c>
      <c r="BMC38" s="76"/>
      <c r="BMD38" s="76"/>
      <c r="BME38" s="76"/>
      <c r="BMF38" s="76"/>
      <c r="BMG38" s="76"/>
      <c r="BMH38" s="76"/>
      <c r="BMI38" s="76"/>
      <c r="BMJ38" s="76"/>
      <c r="BMK38" s="76"/>
      <c r="BML38" s="76"/>
      <c r="BMM38" s="76">
        <v>0</v>
      </c>
      <c r="BMN38" s="76"/>
      <c r="BMO38" s="76"/>
      <c r="BMP38" s="76"/>
      <c r="BMQ38" s="76"/>
      <c r="BMR38" s="76"/>
      <c r="BMS38" s="76"/>
      <c r="BMT38" s="76"/>
      <c r="BMU38" s="76"/>
      <c r="BMV38" s="76"/>
      <c r="BMW38" s="76"/>
      <c r="BMX38" s="76"/>
      <c r="BMY38" s="76"/>
      <c r="BMZ38" s="76"/>
      <c r="BNA38" s="77"/>
      <c r="BNB38" s="35"/>
      <c r="BNC38" s="35"/>
      <c r="BND38" s="35"/>
      <c r="BNE38" s="35"/>
      <c r="BNF38" s="35"/>
      <c r="BNG38" s="35"/>
      <c r="BNH38" s="35"/>
      <c r="BNI38" s="35"/>
      <c r="BNJ38" s="35"/>
      <c r="BNK38" s="35"/>
      <c r="BNL38" s="35"/>
      <c r="BNM38" s="35"/>
      <c r="BNN38" s="35"/>
      <c r="BNO38" s="35"/>
      <c r="BNP38" s="35"/>
      <c r="BNQ38" s="35"/>
      <c r="BNR38" s="35"/>
      <c r="BNS38" s="35"/>
      <c r="BNT38" s="35"/>
      <c r="BNU38" s="35"/>
      <c r="BNV38" s="35"/>
      <c r="BNW38" s="35"/>
      <c r="BNX38" s="35"/>
      <c r="BNY38" s="35"/>
      <c r="BNZ38" s="35"/>
      <c r="BOA38" s="35"/>
      <c r="BOB38" s="35"/>
      <c r="BOC38" s="35"/>
      <c r="BOD38" s="35"/>
      <c r="BOE38" s="35"/>
      <c r="BOF38" s="35"/>
      <c r="BOG38" s="35"/>
      <c r="BOH38" s="35"/>
      <c r="BOI38" s="35"/>
      <c r="BOJ38" s="35"/>
      <c r="BOK38" s="35"/>
      <c r="BOL38" s="35"/>
      <c r="BOM38" s="35"/>
      <c r="BON38" s="35"/>
      <c r="BOO38" s="35"/>
      <c r="BOP38" s="35"/>
      <c r="BOQ38" s="35"/>
      <c r="BOR38" s="35"/>
      <c r="BOS38" s="35"/>
      <c r="BOT38" s="35"/>
      <c r="BOU38" s="35"/>
      <c r="BOV38" s="35"/>
      <c r="BOW38" s="35"/>
      <c r="BOX38" s="35"/>
      <c r="BOY38" s="35"/>
      <c r="BOZ38" s="35"/>
      <c r="BPA38" s="35"/>
    </row>
    <row r="39" spans="1:1769" s="19" customFormat="1" ht="11.25" hidden="1">
      <c r="DA39" s="19" t="s">
        <v>46</v>
      </c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  <c r="AYX39" s="31"/>
      <c r="AYY39" s="31"/>
      <c r="AYZ39" s="31"/>
      <c r="AZA39" s="31"/>
      <c r="AZB39" s="31"/>
      <c r="AZC39" s="31"/>
      <c r="AZD39" s="31"/>
      <c r="AZE39" s="31"/>
      <c r="AZF39" s="31"/>
      <c r="AZG39" s="31"/>
      <c r="AZH39" s="31"/>
      <c r="AZI39" s="31"/>
      <c r="AZJ39" s="31"/>
      <c r="AZK39" s="31"/>
      <c r="AZL39" s="31"/>
      <c r="AZM39" s="31"/>
      <c r="AZN39" s="31"/>
      <c r="AZO39" s="31"/>
      <c r="AZP39" s="31"/>
      <c r="AZQ39" s="31"/>
      <c r="AZR39" s="31"/>
      <c r="AZS39" s="31"/>
      <c r="AZT39" s="31"/>
      <c r="AZU39" s="31"/>
      <c r="AZV39" s="31"/>
      <c r="AZW39" s="31"/>
      <c r="AZX39" s="31"/>
      <c r="AZY39" s="31"/>
      <c r="AZZ39" s="31"/>
      <c r="BAA39" s="31"/>
      <c r="BAB39" s="31"/>
      <c r="BAC39" s="31"/>
      <c r="BAD39" s="31"/>
      <c r="BAE39" s="31"/>
      <c r="BAF39" s="31"/>
      <c r="BAG39" s="31"/>
      <c r="BAH39" s="31"/>
      <c r="BAI39" s="31"/>
      <c r="BAJ39" s="31"/>
      <c r="BAK39" s="31"/>
      <c r="BAL39" s="31"/>
      <c r="BAM39" s="31"/>
      <c r="BAN39" s="31"/>
      <c r="BAO39" s="31"/>
      <c r="BAP39" s="31"/>
      <c r="BAQ39" s="31"/>
      <c r="BAR39" s="31"/>
      <c r="BAS39" s="31"/>
      <c r="BAT39" s="31"/>
      <c r="BAU39" s="31"/>
      <c r="BAV39" s="31"/>
      <c r="BAW39" s="31"/>
      <c r="BAX39" s="31"/>
      <c r="BAY39" s="31"/>
      <c r="BAZ39" s="31"/>
      <c r="BBA39" s="31"/>
      <c r="BBB39" s="31"/>
      <c r="BBC39" s="31"/>
      <c r="BBD39" s="31"/>
      <c r="BBE39" s="31"/>
      <c r="BBF39" s="31"/>
      <c r="BBG39" s="31"/>
      <c r="BBH39" s="31"/>
      <c r="BBI39" s="31"/>
      <c r="BBJ39" s="31"/>
      <c r="BBK39" s="31"/>
      <c r="BBL39" s="31"/>
      <c r="BBM39" s="31"/>
      <c r="BBN39" s="31"/>
      <c r="BBO39" s="31"/>
      <c r="BBP39" s="31"/>
      <c r="BBQ39" s="31"/>
      <c r="BBR39" s="31"/>
      <c r="BBS39" s="31"/>
      <c r="BBT39" s="31"/>
      <c r="BBU39" s="31"/>
      <c r="BBV39" s="31"/>
      <c r="BBW39" s="31"/>
      <c r="BBX39" s="31"/>
      <c r="BBY39" s="31"/>
      <c r="BBZ39" s="31"/>
      <c r="BCA39" s="31"/>
      <c r="BCB39" s="31"/>
      <c r="BCC39" s="31"/>
      <c r="BCD39" s="31"/>
      <c r="BCE39" s="31"/>
      <c r="BCF39" s="31"/>
      <c r="BCG39" s="31"/>
      <c r="BCH39" s="31"/>
      <c r="BCI39" s="31"/>
      <c r="BCJ39" s="31"/>
      <c r="BCK39" s="31"/>
      <c r="BCL39" s="31"/>
      <c r="BCM39" s="31"/>
      <c r="BCN39" s="31"/>
      <c r="BCO39" s="31"/>
      <c r="BCP39" s="31"/>
      <c r="BCQ39" s="31"/>
      <c r="BCR39" s="31"/>
      <c r="BCS39" s="31"/>
      <c r="BCT39" s="31"/>
      <c r="BCU39" s="31"/>
      <c r="BCV39" s="31"/>
      <c r="BCW39" s="31"/>
      <c r="BCX39" s="31"/>
      <c r="BCY39" s="31"/>
      <c r="BCZ39" s="31"/>
      <c r="BDA39" s="31"/>
      <c r="BDB39" s="31"/>
      <c r="BDC39" s="31"/>
      <c r="BDD39" s="31"/>
      <c r="BDE39" s="31"/>
      <c r="BDF39" s="31"/>
      <c r="BDG39" s="31"/>
      <c r="BDH39" s="31"/>
      <c r="BDI39" s="31"/>
      <c r="BDJ39" s="31"/>
      <c r="BDK39" s="31"/>
      <c r="BDL39" s="31"/>
      <c r="BDM39" s="31"/>
      <c r="BDN39" s="31"/>
      <c r="BDO39" s="31"/>
      <c r="BDP39" s="31"/>
      <c r="BDQ39" s="31"/>
      <c r="BDR39" s="31"/>
      <c r="BDS39" s="31"/>
      <c r="BDT39" s="31"/>
      <c r="BDU39" s="31"/>
      <c r="BDV39" s="31"/>
      <c r="BDW39" s="31"/>
      <c r="BDX39" s="31"/>
      <c r="BDY39" s="31"/>
      <c r="BDZ39" s="31"/>
      <c r="BEA39" s="31"/>
      <c r="BEB39" s="31"/>
      <c r="BEC39" s="31"/>
      <c r="BED39" s="31"/>
      <c r="BEE39" s="31"/>
      <c r="BEF39" s="31"/>
      <c r="BEG39" s="31"/>
      <c r="BEH39" s="31"/>
      <c r="BEI39" s="31"/>
      <c r="BEJ39" s="31"/>
      <c r="BEK39" s="31"/>
      <c r="BEL39" s="31"/>
      <c r="BEM39" s="31"/>
      <c r="BEN39" s="31"/>
      <c r="BEO39" s="31"/>
      <c r="BEP39" s="31"/>
      <c r="BEQ39" s="31"/>
      <c r="BER39" s="31"/>
      <c r="BES39" s="31"/>
      <c r="BET39" s="31"/>
      <c r="BEU39" s="31"/>
      <c r="BEV39" s="31"/>
      <c r="BEW39" s="31"/>
      <c r="BEX39" s="31"/>
      <c r="BEY39" s="31"/>
      <c r="BEZ39" s="31"/>
      <c r="BFA39" s="31"/>
      <c r="BFB39" s="31"/>
      <c r="BFC39" s="31"/>
      <c r="BFD39" s="31"/>
      <c r="BFE39" s="31"/>
      <c r="BFF39" s="31"/>
      <c r="BFG39" s="31"/>
      <c r="BFH39" s="31"/>
      <c r="BFI39" s="31"/>
      <c r="BFJ39" s="31"/>
      <c r="BFK39" s="31"/>
      <c r="BFL39" s="31"/>
      <c r="BFM39" s="31"/>
      <c r="BFN39" s="31"/>
      <c r="BFO39" s="31"/>
      <c r="BFP39" s="31"/>
      <c r="BFQ39" s="31"/>
      <c r="BFR39" s="31"/>
      <c r="BFS39" s="31"/>
      <c r="BFT39" s="31"/>
      <c r="BFU39" s="31"/>
      <c r="BFV39" s="31"/>
      <c r="BFW39" s="31"/>
      <c r="BFX39" s="31"/>
      <c r="BFY39" s="31"/>
      <c r="BFZ39" s="31"/>
      <c r="BGA39" s="31"/>
      <c r="BGB39" s="31"/>
      <c r="BGC39" s="31"/>
      <c r="BGD39" s="31"/>
      <c r="BGE39" s="31"/>
      <c r="BGF39" s="31"/>
      <c r="BGG39" s="31"/>
      <c r="BGH39" s="31"/>
      <c r="BGI39" s="31"/>
      <c r="BGJ39" s="31"/>
      <c r="BGK39" s="31"/>
      <c r="BGL39" s="31"/>
      <c r="BGM39" s="31"/>
      <c r="BGN39" s="31"/>
      <c r="BGO39" s="31"/>
      <c r="BGP39" s="31"/>
      <c r="BGQ39" s="31"/>
      <c r="BGR39" s="31"/>
      <c r="BGS39" s="31"/>
      <c r="BGT39" s="31"/>
      <c r="BGU39" s="31"/>
      <c r="BGV39" s="31"/>
      <c r="BGW39" s="31"/>
      <c r="BGX39" s="31"/>
      <c r="BGY39" s="31"/>
      <c r="BGZ39" s="31"/>
      <c r="BHA39" s="31"/>
      <c r="BHB39" s="31"/>
      <c r="BHC39" s="31"/>
      <c r="BHD39" s="31"/>
      <c r="BHE39" s="31"/>
      <c r="BHF39" s="31"/>
      <c r="BHG39" s="31"/>
      <c r="BHH39" s="31"/>
      <c r="BHI39" s="31"/>
      <c r="BHJ39" s="31"/>
      <c r="BHK39" s="31"/>
      <c r="BHL39" s="31"/>
      <c r="BHM39" s="31"/>
      <c r="BHN39" s="31"/>
      <c r="BHO39" s="31"/>
      <c r="BHP39" s="31"/>
      <c r="BHQ39" s="31"/>
      <c r="BHR39" s="31"/>
      <c r="BHS39" s="31"/>
      <c r="BHT39" s="31"/>
      <c r="BHU39" s="31"/>
      <c r="BHV39" s="31"/>
      <c r="BHW39" s="31"/>
      <c r="BHX39" s="31"/>
      <c r="BHY39" s="31"/>
      <c r="BHZ39" s="31"/>
      <c r="BIA39" s="31"/>
      <c r="BIB39" s="31"/>
      <c r="BIC39" s="31"/>
      <c r="BID39" s="31"/>
      <c r="BIE39" s="31"/>
      <c r="BIF39" s="31"/>
      <c r="BIG39" s="31"/>
      <c r="BIH39" s="31"/>
      <c r="BII39" s="31"/>
      <c r="BIJ39" s="31"/>
      <c r="BIK39" s="31"/>
      <c r="BIL39" s="31"/>
      <c r="BIM39" s="31"/>
      <c r="BIN39" s="31"/>
      <c r="BIO39" s="31"/>
      <c r="BIP39" s="31"/>
      <c r="BIQ39" s="31"/>
      <c r="BIR39" s="31"/>
      <c r="BIS39" s="31"/>
      <c r="BIT39" s="31"/>
      <c r="BIU39" s="31"/>
      <c r="BIV39" s="31"/>
      <c r="BIW39" s="31"/>
      <c r="BIX39" s="31"/>
      <c r="BIY39" s="31"/>
      <c r="BIZ39" s="31"/>
      <c r="BJA39" s="31"/>
      <c r="BJB39" s="31"/>
      <c r="BJC39" s="31"/>
      <c r="BJD39" s="31"/>
      <c r="BJE39" s="31"/>
      <c r="BJF39" s="31"/>
      <c r="BJG39" s="31"/>
      <c r="BJH39" s="31"/>
      <c r="BJI39" s="31"/>
      <c r="BJJ39" s="31"/>
      <c r="BJK39" s="31"/>
      <c r="BJL39" s="31"/>
      <c r="BJM39" s="31"/>
      <c r="BJN39" s="31"/>
      <c r="BJO39" s="31"/>
      <c r="BJP39" s="31"/>
      <c r="BJQ39" s="31"/>
      <c r="BJR39" s="31"/>
      <c r="BJS39" s="31"/>
      <c r="BJT39" s="31"/>
      <c r="BJU39" s="31"/>
      <c r="BJV39" s="31"/>
      <c r="BJW39" s="31"/>
      <c r="BJX39" s="31"/>
      <c r="BJY39" s="31"/>
      <c r="BJZ39" s="31"/>
      <c r="BKA39" s="31"/>
      <c r="BKB39" s="31"/>
      <c r="BKC39" s="31"/>
      <c r="BKD39" s="31"/>
      <c r="BKE39" s="31"/>
      <c r="BKF39" s="31"/>
      <c r="BKG39" s="31"/>
      <c r="BKH39" s="31"/>
      <c r="BKI39" s="31"/>
      <c r="BKJ39" s="31"/>
      <c r="BKK39" s="31"/>
      <c r="BKL39" s="31"/>
      <c r="BKM39" s="31"/>
      <c r="BKN39" s="31"/>
      <c r="BKO39" s="31"/>
      <c r="BKP39" s="31"/>
      <c r="BKQ39" s="31"/>
      <c r="BKR39" s="31"/>
      <c r="BKS39" s="31"/>
      <c r="BKT39" s="31"/>
      <c r="BKU39" s="31"/>
      <c r="BKV39" s="31"/>
      <c r="BKW39" s="31"/>
      <c r="BKX39" s="31"/>
      <c r="BKY39" s="31"/>
      <c r="BKZ39" s="31"/>
      <c r="BLA39" s="31"/>
      <c r="BLB39" s="31"/>
      <c r="BLC39" s="31"/>
      <c r="BLD39" s="31"/>
      <c r="BLE39" s="31"/>
      <c r="BLF39" s="31"/>
      <c r="BLG39" s="31"/>
      <c r="BLH39" s="31"/>
      <c r="BLI39" s="31"/>
      <c r="BLJ39" s="31"/>
      <c r="BLK39" s="31"/>
      <c r="BLL39" s="31"/>
      <c r="BLM39" s="31"/>
      <c r="BLN39" s="31"/>
      <c r="BLO39" s="31"/>
      <c r="BLP39" s="31"/>
      <c r="BLQ39" s="31"/>
      <c r="BLR39" s="31"/>
      <c r="BLS39" s="31"/>
      <c r="BLT39" s="31"/>
      <c r="BLU39" s="31"/>
      <c r="BLV39" s="31"/>
      <c r="BLW39" s="31"/>
      <c r="BLX39" s="31"/>
      <c r="BLY39" s="31"/>
      <c r="BLZ39" s="31"/>
      <c r="BMA39" s="31"/>
      <c r="BMB39" s="31"/>
      <c r="BMC39" s="31"/>
      <c r="BMD39" s="31"/>
      <c r="BME39" s="31"/>
      <c r="BMF39" s="31"/>
      <c r="BMG39" s="31"/>
      <c r="BMH39" s="31"/>
      <c r="BMI39" s="31"/>
      <c r="BMJ39" s="31"/>
      <c r="BMK39" s="31"/>
      <c r="BML39" s="31"/>
      <c r="BMM39" s="31"/>
      <c r="BMN39" s="31"/>
      <c r="BMO39" s="31"/>
      <c r="BMP39" s="31"/>
      <c r="BMQ39" s="31"/>
      <c r="BMR39" s="31"/>
      <c r="BMS39" s="31"/>
      <c r="BMT39" s="31"/>
      <c r="BMU39" s="31"/>
      <c r="BMV39" s="31"/>
      <c r="BMW39" s="31"/>
      <c r="BMX39" s="31"/>
      <c r="BMY39" s="31"/>
      <c r="BMZ39" s="31"/>
      <c r="BNA39" s="31"/>
      <c r="BNB39" s="41"/>
      <c r="BNC39" s="41"/>
      <c r="BND39" s="41"/>
      <c r="BNE39" s="41"/>
      <c r="BNF39" s="41"/>
      <c r="BNG39" s="41"/>
      <c r="BNH39" s="41"/>
      <c r="BNI39" s="41"/>
      <c r="BNJ39" s="41"/>
      <c r="BNK39" s="41"/>
      <c r="BNL39" s="41"/>
      <c r="BNM39" s="41"/>
      <c r="BNN39" s="41"/>
      <c r="BNO39" s="41"/>
      <c r="BNP39" s="41"/>
      <c r="BNQ39" s="41"/>
      <c r="BNR39" s="41"/>
      <c r="BNS39" s="41"/>
      <c r="BNT39" s="41"/>
      <c r="BNU39" s="41"/>
      <c r="BNV39" s="41"/>
      <c r="BNW39" s="41"/>
      <c r="BNX39" s="41"/>
      <c r="BNY39" s="41"/>
      <c r="BNZ39" s="41"/>
      <c r="BOA39" s="41"/>
      <c r="BOB39" s="41"/>
      <c r="BOC39" s="41"/>
      <c r="BOD39" s="41"/>
      <c r="BOE39" s="41"/>
      <c r="BOF39" s="41"/>
      <c r="BOG39" s="41"/>
      <c r="BOH39" s="41"/>
      <c r="BOI39" s="41"/>
      <c r="BOJ39" s="41"/>
      <c r="BOK39" s="41"/>
      <c r="BOL39" s="41"/>
      <c r="BOM39" s="41"/>
      <c r="BON39" s="41"/>
      <c r="BOO39" s="41"/>
      <c r="BOP39" s="41"/>
      <c r="BOQ39" s="41"/>
      <c r="BOR39" s="41"/>
      <c r="BOS39" s="41"/>
      <c r="BOT39" s="41"/>
      <c r="BOU39" s="41"/>
      <c r="BOV39" s="41"/>
      <c r="BOW39" s="41"/>
      <c r="BOX39" s="41"/>
      <c r="BOY39" s="41"/>
      <c r="BOZ39" s="41"/>
      <c r="BPA39" s="41"/>
    </row>
    <row r="40" spans="1:1769" s="19" customFormat="1" ht="6" hidden="1" customHeight="1"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  <c r="AMM40" s="31"/>
      <c r="AMN40" s="31"/>
      <c r="AMO40" s="31"/>
      <c r="AMP40" s="31"/>
      <c r="AMQ40" s="31"/>
      <c r="AMR40" s="31"/>
      <c r="AMS40" s="31"/>
      <c r="AMT40" s="31"/>
      <c r="AMU40" s="31"/>
      <c r="AMV40" s="31"/>
      <c r="AMW40" s="31"/>
      <c r="AMX40" s="31"/>
      <c r="AMY40" s="31"/>
      <c r="AMZ40" s="31"/>
      <c r="ANA40" s="31"/>
      <c r="ANB40" s="31"/>
      <c r="ANC40" s="31"/>
      <c r="AND40" s="31"/>
      <c r="ANE40" s="31"/>
      <c r="ANF40" s="31"/>
      <c r="ANG40" s="31"/>
      <c r="ANH40" s="31"/>
      <c r="ANI40" s="31"/>
      <c r="ANJ40" s="31"/>
      <c r="ANK40" s="31"/>
      <c r="ANL40" s="31"/>
      <c r="ANM40" s="31"/>
      <c r="ANN40" s="31"/>
      <c r="ANO40" s="31"/>
      <c r="ANP40" s="31"/>
      <c r="ANQ40" s="31"/>
      <c r="ANR40" s="31"/>
      <c r="ANS40" s="31"/>
      <c r="ANT40" s="31"/>
      <c r="ANU40" s="31"/>
      <c r="ANV40" s="31"/>
      <c r="ANW40" s="31"/>
      <c r="ANX40" s="31"/>
      <c r="ANY40" s="31"/>
      <c r="ANZ40" s="31"/>
      <c r="AOA40" s="31"/>
      <c r="AOB40" s="31"/>
      <c r="AOC40" s="31"/>
      <c r="AOD40" s="31"/>
      <c r="AOE40" s="31"/>
      <c r="AOF40" s="31"/>
      <c r="AOG40" s="31"/>
      <c r="AOH40" s="31"/>
      <c r="AOI40" s="31"/>
      <c r="AOJ40" s="31"/>
      <c r="AOK40" s="31"/>
      <c r="AOL40" s="31"/>
      <c r="AOM40" s="31"/>
      <c r="AON40" s="31"/>
      <c r="AOO40" s="31"/>
      <c r="AOP40" s="31"/>
      <c r="AOQ40" s="31"/>
      <c r="AOR40" s="31"/>
      <c r="AOS40" s="31"/>
      <c r="AOT40" s="31"/>
      <c r="AOU40" s="31"/>
      <c r="AOV40" s="31"/>
      <c r="AOW40" s="31"/>
      <c r="AOX40" s="31"/>
      <c r="AOY40" s="31"/>
      <c r="AOZ40" s="31"/>
      <c r="APA40" s="31"/>
      <c r="APB40" s="31"/>
      <c r="APC40" s="31"/>
      <c r="APD40" s="31"/>
      <c r="APE40" s="31"/>
      <c r="APF40" s="31"/>
      <c r="APG40" s="31"/>
      <c r="APH40" s="31"/>
      <c r="API40" s="31"/>
      <c r="APJ40" s="31"/>
      <c r="APK40" s="31"/>
      <c r="APL40" s="31"/>
      <c r="APM40" s="31"/>
      <c r="APN40" s="31"/>
      <c r="APO40" s="31"/>
      <c r="APP40" s="31"/>
      <c r="APQ40" s="31"/>
      <c r="APR40" s="31"/>
      <c r="APS40" s="31"/>
      <c r="APT40" s="31"/>
      <c r="APU40" s="31"/>
      <c r="APV40" s="31"/>
      <c r="APW40" s="31"/>
      <c r="APX40" s="31"/>
      <c r="APY40" s="31"/>
      <c r="APZ40" s="31"/>
      <c r="AQA40" s="31"/>
      <c r="AQB40" s="31"/>
      <c r="AQC40" s="31"/>
      <c r="AQD40" s="31"/>
      <c r="AQE40" s="31"/>
      <c r="AQF40" s="31"/>
      <c r="AQG40" s="31"/>
      <c r="AQH40" s="31"/>
      <c r="AQI40" s="31"/>
      <c r="AQJ40" s="31"/>
      <c r="AQK40" s="31"/>
      <c r="AQL40" s="31"/>
      <c r="AQM40" s="31"/>
      <c r="AQN40" s="31"/>
      <c r="AQO40" s="31"/>
      <c r="AQP40" s="31"/>
      <c r="AQQ40" s="31"/>
      <c r="AQR40" s="31"/>
      <c r="AQS40" s="31"/>
      <c r="AQT40" s="31"/>
      <c r="AQU40" s="31"/>
      <c r="AQV40" s="31"/>
      <c r="AQW40" s="31"/>
      <c r="AQX40" s="31"/>
      <c r="AQY40" s="31"/>
      <c r="AQZ40" s="31"/>
      <c r="ARA40" s="31"/>
      <c r="ARB40" s="31"/>
      <c r="ARC40" s="31"/>
      <c r="ARD40" s="31"/>
      <c r="ARE40" s="31"/>
      <c r="ARF40" s="31"/>
      <c r="ARG40" s="31"/>
      <c r="ARH40" s="31"/>
      <c r="ARI40" s="31"/>
      <c r="ARJ40" s="31"/>
      <c r="ARK40" s="31"/>
      <c r="ARL40" s="31"/>
      <c r="ARM40" s="31"/>
      <c r="ARN40" s="31"/>
      <c r="ARO40" s="31"/>
      <c r="ARP40" s="31"/>
      <c r="ARQ40" s="31"/>
      <c r="ARR40" s="31"/>
      <c r="ARS40" s="31"/>
      <c r="ART40" s="31"/>
      <c r="ARU40" s="31"/>
      <c r="ARV40" s="31"/>
      <c r="ARW40" s="31"/>
      <c r="ARX40" s="31"/>
      <c r="ARY40" s="31"/>
      <c r="ARZ40" s="31"/>
      <c r="ASA40" s="31"/>
      <c r="ASB40" s="31"/>
      <c r="ASC40" s="31"/>
      <c r="ASD40" s="31"/>
      <c r="ASE40" s="31"/>
      <c r="ASF40" s="31"/>
      <c r="ASG40" s="31"/>
      <c r="ASH40" s="31"/>
      <c r="ASI40" s="31"/>
      <c r="ASJ40" s="31"/>
      <c r="ASK40" s="31"/>
      <c r="ASL40" s="31"/>
      <c r="ASM40" s="31"/>
      <c r="ASN40" s="31"/>
      <c r="ASO40" s="31"/>
      <c r="ASP40" s="31"/>
      <c r="ASQ40" s="31"/>
      <c r="ASR40" s="31"/>
      <c r="ASS40" s="31"/>
      <c r="AST40" s="31"/>
      <c r="ASU40" s="31"/>
      <c r="ASV40" s="31"/>
      <c r="ASW40" s="31"/>
      <c r="ASX40" s="31"/>
      <c r="ASY40" s="31"/>
      <c r="ASZ40" s="31"/>
      <c r="ATA40" s="31"/>
      <c r="ATB40" s="31"/>
      <c r="ATC40" s="31"/>
      <c r="ATD40" s="31"/>
      <c r="ATE40" s="31"/>
      <c r="ATF40" s="31"/>
      <c r="ATG40" s="31"/>
      <c r="ATH40" s="31"/>
      <c r="ATI40" s="31"/>
      <c r="ATJ40" s="31"/>
      <c r="ATK40" s="31"/>
      <c r="ATL40" s="31"/>
      <c r="ATM40" s="31"/>
      <c r="ATN40" s="31"/>
      <c r="ATO40" s="31"/>
      <c r="ATP40" s="31"/>
      <c r="ATQ40" s="31"/>
      <c r="ATR40" s="31"/>
      <c r="ATS40" s="31"/>
      <c r="ATT40" s="31"/>
      <c r="ATU40" s="31"/>
      <c r="ATV40" s="31"/>
      <c r="ATW40" s="31"/>
      <c r="ATX40" s="31"/>
      <c r="ATY40" s="31"/>
      <c r="ATZ40" s="31"/>
      <c r="AUA40" s="31"/>
      <c r="AUB40" s="31"/>
      <c r="AUC40" s="31"/>
      <c r="AUD40" s="31"/>
      <c r="AUE40" s="31"/>
      <c r="AUF40" s="31"/>
      <c r="AUG40" s="31"/>
      <c r="AUH40" s="31"/>
      <c r="AUI40" s="31"/>
      <c r="AUJ40" s="31"/>
      <c r="AUK40" s="31"/>
      <c r="AUL40" s="31"/>
      <c r="AUM40" s="31"/>
      <c r="AUN40" s="31"/>
      <c r="AUO40" s="31"/>
      <c r="AUP40" s="31"/>
      <c r="AUQ40" s="31"/>
      <c r="AUR40" s="31"/>
      <c r="AUS40" s="31"/>
      <c r="AUT40" s="31"/>
      <c r="AUU40" s="31"/>
      <c r="AUV40" s="31"/>
      <c r="AUW40" s="31"/>
      <c r="AUX40" s="31"/>
      <c r="AUY40" s="31"/>
      <c r="AUZ40" s="31"/>
      <c r="AVA40" s="31"/>
      <c r="AVB40" s="31"/>
      <c r="AVC40" s="31"/>
      <c r="AVD40" s="31"/>
      <c r="AVE40" s="31"/>
      <c r="AVF40" s="31"/>
      <c r="AVG40" s="31"/>
      <c r="AVH40" s="31"/>
      <c r="AVI40" s="31"/>
      <c r="AVJ40" s="31"/>
      <c r="AVK40" s="31"/>
      <c r="AVL40" s="31"/>
      <c r="AVM40" s="31"/>
      <c r="AVN40" s="31"/>
      <c r="AVO40" s="31"/>
      <c r="AVP40" s="31"/>
      <c r="AVQ40" s="31"/>
      <c r="AVR40" s="31"/>
      <c r="AVS40" s="31"/>
      <c r="AVT40" s="31"/>
      <c r="AVU40" s="31"/>
      <c r="AVV40" s="31"/>
      <c r="AVW40" s="31"/>
      <c r="AVX40" s="31"/>
      <c r="AVY40" s="31"/>
      <c r="AVZ40" s="31"/>
      <c r="AWA40" s="31"/>
      <c r="AWB40" s="31"/>
      <c r="AWC40" s="31"/>
      <c r="AWD40" s="31"/>
      <c r="AWE40" s="31"/>
      <c r="AWF40" s="31"/>
      <c r="AWG40" s="31"/>
      <c r="AWH40" s="31"/>
      <c r="AWI40" s="31"/>
      <c r="AWJ40" s="31"/>
      <c r="AWK40" s="31"/>
      <c r="AWL40" s="31"/>
      <c r="AWM40" s="31"/>
      <c r="AWN40" s="31"/>
      <c r="AWO40" s="31"/>
      <c r="AWP40" s="31"/>
      <c r="AWQ40" s="31"/>
      <c r="AWR40" s="31"/>
      <c r="AWS40" s="31"/>
      <c r="AWT40" s="31"/>
      <c r="AWU40" s="31"/>
      <c r="AWV40" s="31"/>
      <c r="AWW40" s="31"/>
      <c r="AWX40" s="31"/>
      <c r="AWY40" s="31"/>
      <c r="AWZ40" s="31"/>
      <c r="AXA40" s="31"/>
      <c r="AXB40" s="31"/>
      <c r="AXC40" s="31"/>
      <c r="AXD40" s="31"/>
      <c r="AXE40" s="31"/>
      <c r="AXF40" s="31"/>
      <c r="AXG40" s="31"/>
      <c r="AXH40" s="31"/>
      <c r="AXI40" s="31"/>
      <c r="AXJ40" s="31"/>
      <c r="AXK40" s="31"/>
      <c r="AXL40" s="31"/>
      <c r="AXM40" s="31"/>
      <c r="AXN40" s="31"/>
      <c r="AXO40" s="31"/>
      <c r="AXP40" s="31"/>
      <c r="AXQ40" s="31"/>
      <c r="AXR40" s="31"/>
      <c r="AXS40" s="31"/>
      <c r="AXT40" s="31"/>
      <c r="AXU40" s="31"/>
      <c r="AXV40" s="31"/>
      <c r="AXW40" s="31"/>
      <c r="AXX40" s="31"/>
      <c r="AXY40" s="31"/>
      <c r="AXZ40" s="31"/>
      <c r="AYA40" s="31"/>
      <c r="AYB40" s="31"/>
      <c r="AYC40" s="31"/>
      <c r="AYD40" s="31"/>
      <c r="AYE40" s="31"/>
      <c r="AYF40" s="31"/>
      <c r="AYG40" s="31"/>
      <c r="AYH40" s="31"/>
      <c r="AYI40" s="31"/>
      <c r="AYJ40" s="31"/>
      <c r="AYK40" s="31"/>
      <c r="AYL40" s="31"/>
      <c r="AYM40" s="31"/>
      <c r="AYN40" s="31"/>
      <c r="AYO40" s="31"/>
      <c r="AYP40" s="31"/>
      <c r="AYQ40" s="31"/>
      <c r="AYR40" s="31"/>
      <c r="AYS40" s="31"/>
      <c r="AYT40" s="31"/>
      <c r="AYU40" s="31"/>
      <c r="AYV40" s="31"/>
      <c r="AYW40" s="31"/>
      <c r="AYX40" s="31"/>
      <c r="AYY40" s="31"/>
      <c r="AYZ40" s="31"/>
      <c r="AZA40" s="31"/>
      <c r="AZB40" s="31"/>
      <c r="AZC40" s="31"/>
      <c r="AZD40" s="31"/>
      <c r="AZE40" s="31"/>
      <c r="AZF40" s="31"/>
      <c r="AZG40" s="31"/>
      <c r="AZH40" s="31"/>
      <c r="AZI40" s="31"/>
      <c r="AZJ40" s="31"/>
      <c r="AZK40" s="31"/>
      <c r="AZL40" s="31"/>
      <c r="AZM40" s="31"/>
      <c r="AZN40" s="31"/>
      <c r="AZO40" s="31"/>
      <c r="AZP40" s="31"/>
      <c r="AZQ40" s="31"/>
      <c r="AZR40" s="31"/>
      <c r="AZS40" s="31"/>
      <c r="AZT40" s="31"/>
      <c r="AZU40" s="31"/>
      <c r="AZV40" s="31"/>
      <c r="AZW40" s="31"/>
      <c r="AZX40" s="31"/>
      <c r="AZY40" s="31"/>
      <c r="AZZ40" s="31"/>
      <c r="BAA40" s="31"/>
      <c r="BAB40" s="31"/>
      <c r="BAC40" s="31"/>
      <c r="BAD40" s="31"/>
      <c r="BAE40" s="31"/>
      <c r="BAF40" s="31"/>
      <c r="BAG40" s="31"/>
      <c r="BAH40" s="31"/>
      <c r="BAI40" s="31"/>
      <c r="BAJ40" s="31"/>
      <c r="BAK40" s="31"/>
      <c r="BAL40" s="31"/>
      <c r="BAM40" s="31"/>
      <c r="BAN40" s="31"/>
      <c r="BAO40" s="31"/>
      <c r="BAP40" s="31"/>
      <c r="BAQ40" s="31"/>
      <c r="BAR40" s="31"/>
      <c r="BAS40" s="31"/>
      <c r="BAT40" s="31"/>
      <c r="BAU40" s="31"/>
      <c r="BAV40" s="31"/>
      <c r="BAW40" s="31"/>
      <c r="BAX40" s="31"/>
      <c r="BAY40" s="31"/>
      <c r="BAZ40" s="31"/>
      <c r="BBA40" s="31"/>
      <c r="BBB40" s="31"/>
      <c r="BBC40" s="31"/>
      <c r="BBD40" s="31"/>
      <c r="BBE40" s="31"/>
      <c r="BBF40" s="31"/>
      <c r="BBG40" s="31"/>
      <c r="BBH40" s="31"/>
      <c r="BBI40" s="31"/>
      <c r="BBJ40" s="31"/>
      <c r="BBK40" s="31"/>
      <c r="BBL40" s="31"/>
      <c r="BBM40" s="31"/>
      <c r="BBN40" s="31"/>
      <c r="BBO40" s="31"/>
      <c r="BBP40" s="31"/>
      <c r="BBQ40" s="31"/>
      <c r="BBR40" s="31"/>
      <c r="BBS40" s="31"/>
      <c r="BBT40" s="31"/>
      <c r="BBU40" s="31"/>
      <c r="BBV40" s="31"/>
      <c r="BBW40" s="31"/>
      <c r="BBX40" s="31"/>
      <c r="BBY40" s="31"/>
      <c r="BBZ40" s="31"/>
      <c r="BCA40" s="31"/>
      <c r="BCB40" s="31"/>
      <c r="BCC40" s="31"/>
      <c r="BCD40" s="31"/>
      <c r="BCE40" s="31"/>
      <c r="BCF40" s="31"/>
      <c r="BCG40" s="31"/>
      <c r="BCH40" s="31"/>
      <c r="BCI40" s="31"/>
      <c r="BCJ40" s="31"/>
      <c r="BCK40" s="31"/>
      <c r="BCL40" s="31"/>
      <c r="BCM40" s="31"/>
      <c r="BCN40" s="31"/>
      <c r="BCO40" s="31"/>
      <c r="BCP40" s="31"/>
      <c r="BCQ40" s="31"/>
      <c r="BCR40" s="31"/>
      <c r="BCS40" s="31"/>
      <c r="BCT40" s="31"/>
      <c r="BCU40" s="31"/>
      <c r="BCV40" s="31"/>
      <c r="BCW40" s="31"/>
      <c r="BCX40" s="31"/>
      <c r="BCY40" s="31"/>
      <c r="BCZ40" s="31"/>
      <c r="BDA40" s="31"/>
      <c r="BDB40" s="31"/>
      <c r="BDC40" s="31"/>
      <c r="BDD40" s="31"/>
      <c r="BDE40" s="31"/>
      <c r="BDF40" s="31"/>
      <c r="BDG40" s="31"/>
      <c r="BDH40" s="31"/>
      <c r="BDI40" s="31"/>
      <c r="BDJ40" s="31"/>
      <c r="BDK40" s="31"/>
      <c r="BDL40" s="31"/>
      <c r="BDM40" s="31"/>
      <c r="BDN40" s="31"/>
      <c r="BDO40" s="31"/>
      <c r="BDP40" s="31"/>
      <c r="BDQ40" s="31"/>
      <c r="BDR40" s="31"/>
      <c r="BDS40" s="31"/>
      <c r="BDT40" s="31"/>
      <c r="BDU40" s="31"/>
      <c r="BDV40" s="31"/>
      <c r="BDW40" s="31"/>
      <c r="BDX40" s="31"/>
      <c r="BDY40" s="31"/>
      <c r="BDZ40" s="31"/>
      <c r="BEA40" s="31"/>
      <c r="BEB40" s="31"/>
      <c r="BEC40" s="31"/>
      <c r="BED40" s="31"/>
      <c r="BEE40" s="31"/>
      <c r="BEF40" s="31"/>
      <c r="BEG40" s="31"/>
      <c r="BEH40" s="31"/>
      <c r="BEI40" s="31"/>
      <c r="BEJ40" s="31"/>
      <c r="BEK40" s="31"/>
      <c r="BEL40" s="31"/>
      <c r="BEM40" s="31"/>
      <c r="BEN40" s="31"/>
      <c r="BEO40" s="31"/>
      <c r="BEP40" s="31"/>
      <c r="BEQ40" s="31"/>
      <c r="BER40" s="31"/>
      <c r="BES40" s="31"/>
      <c r="BET40" s="31"/>
      <c r="BEU40" s="31"/>
      <c r="BEV40" s="31"/>
      <c r="BEW40" s="31"/>
      <c r="BEX40" s="31"/>
      <c r="BEY40" s="31"/>
      <c r="BEZ40" s="31"/>
      <c r="BFA40" s="31"/>
      <c r="BFB40" s="31"/>
      <c r="BFC40" s="31"/>
      <c r="BFD40" s="31"/>
      <c r="BFE40" s="31"/>
      <c r="BFF40" s="31"/>
      <c r="BFG40" s="31"/>
      <c r="BFH40" s="31"/>
      <c r="BFI40" s="31"/>
      <c r="BFJ40" s="31"/>
      <c r="BFK40" s="31"/>
      <c r="BFL40" s="31"/>
      <c r="BFM40" s="31"/>
      <c r="BFN40" s="31"/>
      <c r="BFO40" s="31"/>
      <c r="BFP40" s="31"/>
      <c r="BFQ40" s="31"/>
      <c r="BFR40" s="31"/>
      <c r="BFS40" s="31"/>
      <c r="BFT40" s="31"/>
      <c r="BFU40" s="31"/>
      <c r="BFV40" s="31"/>
      <c r="BFW40" s="31"/>
      <c r="BFX40" s="31"/>
      <c r="BFY40" s="31"/>
      <c r="BFZ40" s="31"/>
      <c r="BGA40" s="31"/>
      <c r="BGB40" s="31"/>
      <c r="BGC40" s="31"/>
      <c r="BGD40" s="31"/>
      <c r="BGE40" s="31"/>
      <c r="BGF40" s="31"/>
      <c r="BGG40" s="31"/>
      <c r="BGH40" s="31"/>
      <c r="BGI40" s="31"/>
      <c r="BGJ40" s="31"/>
      <c r="BGK40" s="31"/>
      <c r="BGL40" s="31"/>
      <c r="BGM40" s="31"/>
      <c r="BGN40" s="31"/>
      <c r="BGO40" s="31"/>
      <c r="BGP40" s="31"/>
      <c r="BGQ40" s="31"/>
      <c r="BGR40" s="31"/>
      <c r="BGS40" s="31"/>
      <c r="BGT40" s="31"/>
      <c r="BGU40" s="31"/>
      <c r="BGV40" s="31"/>
      <c r="BGW40" s="31"/>
      <c r="BGX40" s="31"/>
      <c r="BGY40" s="31"/>
      <c r="BGZ40" s="31"/>
      <c r="BHA40" s="31"/>
      <c r="BHB40" s="31"/>
      <c r="BHC40" s="31"/>
      <c r="BHD40" s="31"/>
      <c r="BHE40" s="31"/>
      <c r="BHF40" s="31"/>
      <c r="BHG40" s="31"/>
      <c r="BHH40" s="31"/>
      <c r="BHI40" s="31"/>
      <c r="BHJ40" s="31"/>
      <c r="BHK40" s="31"/>
      <c r="BHL40" s="31"/>
      <c r="BHM40" s="31"/>
      <c r="BHN40" s="31"/>
      <c r="BHO40" s="31"/>
      <c r="BHP40" s="31"/>
      <c r="BHQ40" s="31"/>
      <c r="BHR40" s="31"/>
      <c r="BHS40" s="31"/>
      <c r="BHT40" s="31"/>
      <c r="BHU40" s="31"/>
      <c r="BHV40" s="31"/>
      <c r="BHW40" s="31"/>
      <c r="BHX40" s="31"/>
      <c r="BHY40" s="31"/>
      <c r="BHZ40" s="31"/>
      <c r="BIA40" s="31"/>
      <c r="BIB40" s="31"/>
      <c r="BIC40" s="31"/>
      <c r="BID40" s="31"/>
      <c r="BIE40" s="31"/>
      <c r="BIF40" s="31"/>
      <c r="BIG40" s="31"/>
      <c r="BIH40" s="31"/>
      <c r="BII40" s="31"/>
      <c r="BIJ40" s="31"/>
      <c r="BIK40" s="31"/>
      <c r="BIL40" s="31"/>
      <c r="BIM40" s="31"/>
      <c r="BIN40" s="31"/>
      <c r="BIO40" s="31"/>
      <c r="BIP40" s="31"/>
      <c r="BIQ40" s="31"/>
      <c r="BIR40" s="31"/>
      <c r="BIS40" s="31"/>
      <c r="BIT40" s="31"/>
      <c r="BIU40" s="31"/>
      <c r="BIV40" s="31"/>
      <c r="BIW40" s="31"/>
      <c r="BIX40" s="31"/>
      <c r="BIY40" s="31"/>
      <c r="BIZ40" s="31"/>
      <c r="BJA40" s="31"/>
      <c r="BJB40" s="31"/>
      <c r="BJC40" s="31"/>
      <c r="BJD40" s="31"/>
      <c r="BJE40" s="31"/>
      <c r="BJF40" s="31"/>
      <c r="BJG40" s="31"/>
      <c r="BJH40" s="31"/>
      <c r="BJI40" s="31"/>
      <c r="BJJ40" s="31"/>
      <c r="BJK40" s="31"/>
      <c r="BJL40" s="31"/>
      <c r="BJM40" s="31"/>
      <c r="BJN40" s="31"/>
      <c r="BJO40" s="31"/>
      <c r="BJP40" s="31"/>
      <c r="BJQ40" s="31"/>
      <c r="BJR40" s="31"/>
      <c r="BJS40" s="31"/>
      <c r="BJT40" s="31"/>
      <c r="BJU40" s="31"/>
      <c r="BJV40" s="31"/>
      <c r="BJW40" s="31"/>
      <c r="BJX40" s="31"/>
      <c r="BJY40" s="31"/>
      <c r="BJZ40" s="31"/>
      <c r="BKA40" s="31"/>
      <c r="BKB40" s="31"/>
      <c r="BKC40" s="31"/>
      <c r="BKD40" s="31"/>
      <c r="BKE40" s="31"/>
      <c r="BKF40" s="31"/>
      <c r="BKG40" s="31"/>
      <c r="BKH40" s="31"/>
      <c r="BKI40" s="31"/>
      <c r="BKJ40" s="31"/>
      <c r="BKK40" s="31"/>
      <c r="BKL40" s="31"/>
      <c r="BKM40" s="31"/>
      <c r="BKN40" s="31"/>
      <c r="BKO40" s="31"/>
      <c r="BKP40" s="31"/>
      <c r="BKQ40" s="31"/>
      <c r="BKR40" s="31"/>
      <c r="BKS40" s="31"/>
      <c r="BKT40" s="31"/>
      <c r="BKU40" s="31"/>
      <c r="BKV40" s="31"/>
      <c r="BKW40" s="31"/>
      <c r="BKX40" s="31"/>
      <c r="BKY40" s="31"/>
      <c r="BKZ40" s="31"/>
      <c r="BLA40" s="31"/>
      <c r="BLB40" s="31"/>
      <c r="BLC40" s="31"/>
      <c r="BLD40" s="31"/>
      <c r="BLE40" s="31"/>
      <c r="BLF40" s="31"/>
      <c r="BLG40" s="31"/>
      <c r="BLH40" s="31"/>
      <c r="BLI40" s="31"/>
      <c r="BLJ40" s="31"/>
      <c r="BLK40" s="31"/>
      <c r="BLL40" s="31"/>
      <c r="BLM40" s="31"/>
      <c r="BLN40" s="31"/>
      <c r="BLO40" s="31"/>
      <c r="BLP40" s="31"/>
      <c r="BLQ40" s="31"/>
      <c r="BLR40" s="31"/>
      <c r="BLS40" s="31"/>
      <c r="BLT40" s="31"/>
      <c r="BLU40" s="31"/>
      <c r="BLV40" s="31"/>
      <c r="BLW40" s="31"/>
      <c r="BLX40" s="31"/>
      <c r="BLY40" s="31"/>
      <c r="BLZ40" s="31"/>
      <c r="BMA40" s="31"/>
      <c r="BMB40" s="31"/>
      <c r="BMC40" s="31"/>
      <c r="BMD40" s="31"/>
      <c r="BME40" s="31"/>
      <c r="BMF40" s="31"/>
      <c r="BMG40" s="31"/>
      <c r="BMH40" s="31"/>
      <c r="BMI40" s="31"/>
      <c r="BMJ40" s="31"/>
      <c r="BMK40" s="31"/>
      <c r="BML40" s="31"/>
      <c r="BMM40" s="31"/>
      <c r="BMN40" s="31"/>
      <c r="BMO40" s="31"/>
      <c r="BMP40" s="31"/>
      <c r="BMQ40" s="31"/>
      <c r="BMR40" s="31"/>
      <c r="BMS40" s="31"/>
      <c r="BMT40" s="31"/>
      <c r="BMU40" s="31"/>
      <c r="BMV40" s="31"/>
      <c r="BMW40" s="31"/>
      <c r="BMX40" s="31"/>
      <c r="BMY40" s="31"/>
      <c r="BMZ40" s="31"/>
      <c r="BNA40" s="31"/>
      <c r="BNB40" s="41"/>
      <c r="BNC40" s="41"/>
      <c r="BND40" s="41"/>
      <c r="BNE40" s="41"/>
      <c r="BNF40" s="41"/>
      <c r="BNG40" s="41"/>
      <c r="BNH40" s="41"/>
      <c r="BNI40" s="41"/>
      <c r="BNJ40" s="41"/>
      <c r="BNK40" s="41"/>
      <c r="BNL40" s="41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1"/>
      <c r="BOI40" s="41"/>
      <c r="BOJ40" s="41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</row>
    <row r="41" spans="1:1769" s="22" customFormat="1" ht="11.25">
      <c r="A41" s="102">
        <v>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3"/>
      <c r="AS41" s="165">
        <v>2</v>
      </c>
      <c r="AT41" s="102"/>
      <c r="AU41" s="102"/>
      <c r="AV41" s="102"/>
      <c r="AW41" s="102"/>
      <c r="AX41" s="102"/>
      <c r="AY41" s="102"/>
      <c r="AZ41" s="102"/>
      <c r="BA41" s="106"/>
      <c r="BB41" s="101">
        <v>3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6"/>
      <c r="BM41" s="101">
        <v>4</v>
      </c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6"/>
      <c r="CB41" s="101">
        <v>5</v>
      </c>
      <c r="CC41" s="102"/>
      <c r="CD41" s="102"/>
      <c r="CE41" s="102"/>
      <c r="CF41" s="102"/>
      <c r="CG41" s="102"/>
      <c r="CH41" s="102"/>
      <c r="CI41" s="102"/>
      <c r="CJ41" s="102"/>
      <c r="CK41" s="102"/>
      <c r="CL41" s="106"/>
      <c r="CM41" s="101">
        <v>6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3"/>
      <c r="DB41" s="101">
        <v>3</v>
      </c>
      <c r="DC41" s="102"/>
      <c r="DD41" s="102"/>
      <c r="DE41" s="102"/>
      <c r="DF41" s="102"/>
      <c r="DG41" s="102"/>
      <c r="DH41" s="102"/>
      <c r="DI41" s="102"/>
      <c r="DJ41" s="102"/>
      <c r="DK41" s="102"/>
      <c r="DL41" s="106"/>
      <c r="DM41" s="101">
        <v>4</v>
      </c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6"/>
      <c r="EB41" s="101">
        <v>5</v>
      </c>
      <c r="EC41" s="102"/>
      <c r="ED41" s="102"/>
      <c r="EE41" s="102"/>
      <c r="EF41" s="102"/>
      <c r="EG41" s="102"/>
      <c r="EH41" s="102"/>
      <c r="EI41" s="102"/>
      <c r="EJ41" s="102"/>
      <c r="EK41" s="102"/>
      <c r="EL41" s="106"/>
      <c r="EM41" s="101">
        <v>6</v>
      </c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  <c r="FB41" s="101">
        <v>3</v>
      </c>
      <c r="FC41" s="102"/>
      <c r="FD41" s="102"/>
      <c r="FE41" s="102"/>
      <c r="FF41" s="102"/>
      <c r="FG41" s="102"/>
      <c r="FH41" s="102"/>
      <c r="FI41" s="102"/>
      <c r="FJ41" s="102"/>
      <c r="FK41" s="102"/>
      <c r="FL41" s="106"/>
      <c r="FM41" s="101">
        <v>4</v>
      </c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6"/>
      <c r="GB41" s="101">
        <v>5</v>
      </c>
      <c r="GC41" s="102"/>
      <c r="GD41" s="102"/>
      <c r="GE41" s="102"/>
      <c r="GF41" s="102"/>
      <c r="GG41" s="102"/>
      <c r="GH41" s="102"/>
      <c r="GI41" s="102"/>
      <c r="GJ41" s="102"/>
      <c r="GK41" s="102"/>
      <c r="GL41" s="106"/>
      <c r="GM41" s="101">
        <v>6</v>
      </c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3"/>
      <c r="HB41" s="101">
        <v>3</v>
      </c>
      <c r="HC41" s="102"/>
      <c r="HD41" s="102"/>
      <c r="HE41" s="102"/>
      <c r="HF41" s="102"/>
      <c r="HG41" s="102"/>
      <c r="HH41" s="102"/>
      <c r="HI41" s="102"/>
      <c r="HJ41" s="102"/>
      <c r="HK41" s="102"/>
      <c r="HL41" s="106"/>
      <c r="HM41" s="101">
        <v>4</v>
      </c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6"/>
      <c r="IB41" s="101">
        <v>5</v>
      </c>
      <c r="IC41" s="102"/>
      <c r="ID41" s="102"/>
      <c r="IE41" s="102"/>
      <c r="IF41" s="102"/>
      <c r="IG41" s="102"/>
      <c r="IH41" s="102"/>
      <c r="II41" s="102"/>
      <c r="IJ41" s="102"/>
      <c r="IK41" s="102"/>
      <c r="IL41" s="106"/>
      <c r="IM41" s="101">
        <v>6</v>
      </c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  <c r="IX41" s="102"/>
      <c r="IY41" s="102"/>
      <c r="IZ41" s="102"/>
      <c r="JA41" s="103"/>
      <c r="JB41" s="101">
        <v>3</v>
      </c>
      <c r="JC41" s="102"/>
      <c r="JD41" s="102"/>
      <c r="JE41" s="102"/>
      <c r="JF41" s="102"/>
      <c r="JG41" s="102"/>
      <c r="JH41" s="102"/>
      <c r="JI41" s="102"/>
      <c r="JJ41" s="102"/>
      <c r="JK41" s="102"/>
      <c r="JL41" s="106"/>
      <c r="JM41" s="101">
        <v>4</v>
      </c>
      <c r="JN41" s="102"/>
      <c r="JO41" s="102"/>
      <c r="JP41" s="102"/>
      <c r="JQ41" s="102"/>
      <c r="JR41" s="102"/>
      <c r="JS41" s="102"/>
      <c r="JT41" s="102"/>
      <c r="JU41" s="102"/>
      <c r="JV41" s="102"/>
      <c r="JW41" s="102"/>
      <c r="JX41" s="102"/>
      <c r="JY41" s="102"/>
      <c r="JZ41" s="102"/>
      <c r="KA41" s="106"/>
      <c r="KB41" s="101">
        <v>5</v>
      </c>
      <c r="KC41" s="102"/>
      <c r="KD41" s="102"/>
      <c r="KE41" s="102"/>
      <c r="KF41" s="102"/>
      <c r="KG41" s="102"/>
      <c r="KH41" s="102"/>
      <c r="KI41" s="102"/>
      <c r="KJ41" s="102"/>
      <c r="KK41" s="102"/>
      <c r="KL41" s="106"/>
      <c r="KM41" s="101">
        <v>6</v>
      </c>
      <c r="KN41" s="102"/>
      <c r="KO41" s="102"/>
      <c r="KP41" s="102"/>
      <c r="KQ41" s="102"/>
      <c r="KR41" s="102"/>
      <c r="KS41" s="102"/>
      <c r="KT41" s="102"/>
      <c r="KU41" s="102"/>
      <c r="KV41" s="102"/>
      <c r="KW41" s="102"/>
      <c r="KX41" s="102"/>
      <c r="KY41" s="102"/>
      <c r="KZ41" s="102"/>
      <c r="LA41" s="103"/>
      <c r="LB41" s="101">
        <v>3</v>
      </c>
      <c r="LC41" s="102"/>
      <c r="LD41" s="102"/>
      <c r="LE41" s="102"/>
      <c r="LF41" s="102"/>
      <c r="LG41" s="102"/>
      <c r="LH41" s="102"/>
      <c r="LI41" s="102"/>
      <c r="LJ41" s="102"/>
      <c r="LK41" s="102"/>
      <c r="LL41" s="106"/>
      <c r="LM41" s="101">
        <v>4</v>
      </c>
      <c r="LN41" s="102"/>
      <c r="LO41" s="102"/>
      <c r="LP41" s="102"/>
      <c r="LQ41" s="102"/>
      <c r="LR41" s="102"/>
      <c r="LS41" s="102"/>
      <c r="LT41" s="102"/>
      <c r="LU41" s="102"/>
      <c r="LV41" s="102"/>
      <c r="LW41" s="102"/>
      <c r="LX41" s="102"/>
      <c r="LY41" s="102"/>
      <c r="LZ41" s="102"/>
      <c r="MA41" s="106"/>
      <c r="MB41" s="101">
        <v>5</v>
      </c>
      <c r="MC41" s="102"/>
      <c r="MD41" s="102"/>
      <c r="ME41" s="102"/>
      <c r="MF41" s="102"/>
      <c r="MG41" s="102"/>
      <c r="MH41" s="102"/>
      <c r="MI41" s="102"/>
      <c r="MJ41" s="102"/>
      <c r="MK41" s="102"/>
      <c r="ML41" s="106"/>
      <c r="MM41" s="101">
        <v>6</v>
      </c>
      <c r="MN41" s="102"/>
      <c r="MO41" s="102"/>
      <c r="MP41" s="102"/>
      <c r="MQ41" s="102"/>
      <c r="MR41" s="102"/>
      <c r="MS41" s="102"/>
      <c r="MT41" s="102"/>
      <c r="MU41" s="102"/>
      <c r="MV41" s="102"/>
      <c r="MW41" s="102"/>
      <c r="MX41" s="102"/>
      <c r="MY41" s="102"/>
      <c r="MZ41" s="102"/>
      <c r="NA41" s="103"/>
      <c r="NB41" s="101">
        <v>3</v>
      </c>
      <c r="NC41" s="102"/>
      <c r="ND41" s="102"/>
      <c r="NE41" s="102"/>
      <c r="NF41" s="102"/>
      <c r="NG41" s="102"/>
      <c r="NH41" s="102"/>
      <c r="NI41" s="102"/>
      <c r="NJ41" s="102"/>
      <c r="NK41" s="102"/>
      <c r="NL41" s="106"/>
      <c r="NM41" s="101">
        <v>4</v>
      </c>
      <c r="NN41" s="102"/>
      <c r="NO41" s="102"/>
      <c r="NP41" s="102"/>
      <c r="NQ41" s="102"/>
      <c r="NR41" s="102"/>
      <c r="NS41" s="102"/>
      <c r="NT41" s="102"/>
      <c r="NU41" s="102"/>
      <c r="NV41" s="102"/>
      <c r="NW41" s="102"/>
      <c r="NX41" s="102"/>
      <c r="NY41" s="102"/>
      <c r="NZ41" s="102"/>
      <c r="OA41" s="106"/>
      <c r="OB41" s="101">
        <v>5</v>
      </c>
      <c r="OC41" s="102"/>
      <c r="OD41" s="102"/>
      <c r="OE41" s="102"/>
      <c r="OF41" s="102"/>
      <c r="OG41" s="102"/>
      <c r="OH41" s="102"/>
      <c r="OI41" s="102"/>
      <c r="OJ41" s="102"/>
      <c r="OK41" s="102"/>
      <c r="OL41" s="106"/>
      <c r="OM41" s="101">
        <v>6</v>
      </c>
      <c r="ON41" s="102"/>
      <c r="OO41" s="102"/>
      <c r="OP41" s="102"/>
      <c r="OQ41" s="102"/>
      <c r="OR41" s="102"/>
      <c r="OS41" s="102"/>
      <c r="OT41" s="102"/>
      <c r="OU41" s="102"/>
      <c r="OV41" s="102"/>
      <c r="OW41" s="102"/>
      <c r="OX41" s="102"/>
      <c r="OY41" s="102"/>
      <c r="OZ41" s="102"/>
      <c r="PA41" s="103"/>
      <c r="PB41" s="101">
        <v>3</v>
      </c>
      <c r="PC41" s="102"/>
      <c r="PD41" s="102"/>
      <c r="PE41" s="102"/>
      <c r="PF41" s="102"/>
      <c r="PG41" s="102"/>
      <c r="PH41" s="102"/>
      <c r="PI41" s="102"/>
      <c r="PJ41" s="102"/>
      <c r="PK41" s="102"/>
      <c r="PL41" s="106"/>
      <c r="PM41" s="101">
        <v>4</v>
      </c>
      <c r="PN41" s="102"/>
      <c r="PO41" s="102"/>
      <c r="PP41" s="102"/>
      <c r="PQ41" s="102"/>
      <c r="PR41" s="102"/>
      <c r="PS41" s="102"/>
      <c r="PT41" s="102"/>
      <c r="PU41" s="102"/>
      <c r="PV41" s="102"/>
      <c r="PW41" s="102"/>
      <c r="PX41" s="102"/>
      <c r="PY41" s="102"/>
      <c r="PZ41" s="102"/>
      <c r="QA41" s="106"/>
      <c r="QB41" s="101">
        <v>5</v>
      </c>
      <c r="QC41" s="102"/>
      <c r="QD41" s="102"/>
      <c r="QE41" s="102"/>
      <c r="QF41" s="102"/>
      <c r="QG41" s="102"/>
      <c r="QH41" s="102"/>
      <c r="QI41" s="102"/>
      <c r="QJ41" s="102"/>
      <c r="QK41" s="102"/>
      <c r="QL41" s="106"/>
      <c r="QM41" s="101">
        <v>6</v>
      </c>
      <c r="QN41" s="102"/>
      <c r="QO41" s="102"/>
      <c r="QP41" s="102"/>
      <c r="QQ41" s="102"/>
      <c r="QR41" s="102"/>
      <c r="QS41" s="102"/>
      <c r="QT41" s="102"/>
      <c r="QU41" s="102"/>
      <c r="QV41" s="102"/>
      <c r="QW41" s="102"/>
      <c r="QX41" s="102"/>
      <c r="QY41" s="102"/>
      <c r="QZ41" s="102"/>
      <c r="RA41" s="103"/>
      <c r="RB41" s="101">
        <v>3</v>
      </c>
      <c r="RC41" s="102"/>
      <c r="RD41" s="102"/>
      <c r="RE41" s="102"/>
      <c r="RF41" s="102"/>
      <c r="RG41" s="102"/>
      <c r="RH41" s="102"/>
      <c r="RI41" s="102"/>
      <c r="RJ41" s="102"/>
      <c r="RK41" s="102"/>
      <c r="RL41" s="106"/>
      <c r="RM41" s="101">
        <v>4</v>
      </c>
      <c r="RN41" s="102"/>
      <c r="RO41" s="102"/>
      <c r="RP41" s="102"/>
      <c r="RQ41" s="102"/>
      <c r="RR41" s="102"/>
      <c r="RS41" s="102"/>
      <c r="RT41" s="102"/>
      <c r="RU41" s="102"/>
      <c r="RV41" s="102"/>
      <c r="RW41" s="102"/>
      <c r="RX41" s="102"/>
      <c r="RY41" s="102"/>
      <c r="RZ41" s="102"/>
      <c r="SA41" s="106"/>
      <c r="SB41" s="101">
        <v>5</v>
      </c>
      <c r="SC41" s="102"/>
      <c r="SD41" s="102"/>
      <c r="SE41" s="102"/>
      <c r="SF41" s="102"/>
      <c r="SG41" s="102"/>
      <c r="SH41" s="102"/>
      <c r="SI41" s="102"/>
      <c r="SJ41" s="102"/>
      <c r="SK41" s="102"/>
      <c r="SL41" s="106"/>
      <c r="SM41" s="101">
        <v>6</v>
      </c>
      <c r="SN41" s="102"/>
      <c r="SO41" s="102"/>
      <c r="SP41" s="102"/>
      <c r="SQ41" s="102"/>
      <c r="SR41" s="102"/>
      <c r="SS41" s="102"/>
      <c r="ST41" s="102"/>
      <c r="SU41" s="102"/>
      <c r="SV41" s="102"/>
      <c r="SW41" s="102"/>
      <c r="SX41" s="102"/>
      <c r="SY41" s="102"/>
      <c r="SZ41" s="102"/>
      <c r="TA41" s="103"/>
      <c r="TB41" s="101">
        <v>3</v>
      </c>
      <c r="TC41" s="102"/>
      <c r="TD41" s="102"/>
      <c r="TE41" s="102"/>
      <c r="TF41" s="102"/>
      <c r="TG41" s="102"/>
      <c r="TH41" s="102"/>
      <c r="TI41" s="102"/>
      <c r="TJ41" s="102"/>
      <c r="TK41" s="102"/>
      <c r="TL41" s="106"/>
      <c r="TM41" s="101">
        <v>4</v>
      </c>
      <c r="TN41" s="102"/>
      <c r="TO41" s="102"/>
      <c r="TP41" s="102"/>
      <c r="TQ41" s="102"/>
      <c r="TR41" s="102"/>
      <c r="TS41" s="102"/>
      <c r="TT41" s="102"/>
      <c r="TU41" s="102"/>
      <c r="TV41" s="102"/>
      <c r="TW41" s="102"/>
      <c r="TX41" s="102"/>
      <c r="TY41" s="102"/>
      <c r="TZ41" s="102"/>
      <c r="UA41" s="106"/>
      <c r="UB41" s="101">
        <v>5</v>
      </c>
      <c r="UC41" s="102"/>
      <c r="UD41" s="102"/>
      <c r="UE41" s="102"/>
      <c r="UF41" s="102"/>
      <c r="UG41" s="102"/>
      <c r="UH41" s="102"/>
      <c r="UI41" s="102"/>
      <c r="UJ41" s="102"/>
      <c r="UK41" s="102"/>
      <c r="UL41" s="106"/>
      <c r="UM41" s="101">
        <v>6</v>
      </c>
      <c r="UN41" s="102"/>
      <c r="UO41" s="102"/>
      <c r="UP41" s="102"/>
      <c r="UQ41" s="102"/>
      <c r="UR41" s="102"/>
      <c r="US41" s="102"/>
      <c r="UT41" s="102"/>
      <c r="UU41" s="102"/>
      <c r="UV41" s="102"/>
      <c r="UW41" s="102"/>
      <c r="UX41" s="102"/>
      <c r="UY41" s="102"/>
      <c r="UZ41" s="102"/>
      <c r="VA41" s="103"/>
      <c r="VB41" s="101">
        <v>3</v>
      </c>
      <c r="VC41" s="102"/>
      <c r="VD41" s="102"/>
      <c r="VE41" s="102"/>
      <c r="VF41" s="102"/>
      <c r="VG41" s="102"/>
      <c r="VH41" s="102"/>
      <c r="VI41" s="102"/>
      <c r="VJ41" s="102"/>
      <c r="VK41" s="102"/>
      <c r="VL41" s="106"/>
      <c r="VM41" s="101">
        <v>4</v>
      </c>
      <c r="VN41" s="102"/>
      <c r="VO41" s="102"/>
      <c r="VP41" s="102"/>
      <c r="VQ41" s="102"/>
      <c r="VR41" s="102"/>
      <c r="VS41" s="102"/>
      <c r="VT41" s="102"/>
      <c r="VU41" s="102"/>
      <c r="VV41" s="102"/>
      <c r="VW41" s="102"/>
      <c r="VX41" s="102"/>
      <c r="VY41" s="102"/>
      <c r="VZ41" s="102"/>
      <c r="WA41" s="106"/>
      <c r="WB41" s="101">
        <v>5</v>
      </c>
      <c r="WC41" s="102"/>
      <c r="WD41" s="102"/>
      <c r="WE41" s="102"/>
      <c r="WF41" s="102"/>
      <c r="WG41" s="102"/>
      <c r="WH41" s="102"/>
      <c r="WI41" s="102"/>
      <c r="WJ41" s="102"/>
      <c r="WK41" s="102"/>
      <c r="WL41" s="106"/>
      <c r="WM41" s="101">
        <v>6</v>
      </c>
      <c r="WN41" s="102"/>
      <c r="WO41" s="102"/>
      <c r="WP41" s="102"/>
      <c r="WQ41" s="102"/>
      <c r="WR41" s="102"/>
      <c r="WS41" s="102"/>
      <c r="WT41" s="102"/>
      <c r="WU41" s="102"/>
      <c r="WV41" s="102"/>
      <c r="WW41" s="102"/>
      <c r="WX41" s="102"/>
      <c r="WY41" s="102"/>
      <c r="WZ41" s="102"/>
      <c r="XA41" s="103"/>
      <c r="XB41" s="101">
        <v>3</v>
      </c>
      <c r="XC41" s="102"/>
      <c r="XD41" s="102"/>
      <c r="XE41" s="102"/>
      <c r="XF41" s="102"/>
      <c r="XG41" s="102"/>
      <c r="XH41" s="102"/>
      <c r="XI41" s="102"/>
      <c r="XJ41" s="102"/>
      <c r="XK41" s="102"/>
      <c r="XL41" s="106"/>
      <c r="XM41" s="101">
        <v>4</v>
      </c>
      <c r="XN41" s="102"/>
      <c r="XO41" s="102"/>
      <c r="XP41" s="102"/>
      <c r="XQ41" s="102"/>
      <c r="XR41" s="102"/>
      <c r="XS41" s="102"/>
      <c r="XT41" s="102"/>
      <c r="XU41" s="102"/>
      <c r="XV41" s="102"/>
      <c r="XW41" s="102"/>
      <c r="XX41" s="102"/>
      <c r="XY41" s="102"/>
      <c r="XZ41" s="102"/>
      <c r="YA41" s="106"/>
      <c r="YB41" s="101">
        <v>5</v>
      </c>
      <c r="YC41" s="102"/>
      <c r="YD41" s="102"/>
      <c r="YE41" s="102"/>
      <c r="YF41" s="102"/>
      <c r="YG41" s="102"/>
      <c r="YH41" s="102"/>
      <c r="YI41" s="102"/>
      <c r="YJ41" s="102"/>
      <c r="YK41" s="102"/>
      <c r="YL41" s="106"/>
      <c r="YM41" s="101">
        <v>6</v>
      </c>
      <c r="YN41" s="102"/>
      <c r="YO41" s="102"/>
      <c r="YP41" s="102"/>
      <c r="YQ41" s="102"/>
      <c r="YR41" s="102"/>
      <c r="YS41" s="102"/>
      <c r="YT41" s="102"/>
      <c r="YU41" s="102"/>
      <c r="YV41" s="102"/>
      <c r="YW41" s="102"/>
      <c r="YX41" s="102"/>
      <c r="YY41" s="102"/>
      <c r="YZ41" s="102"/>
      <c r="ZA41" s="103"/>
      <c r="ZB41" s="101">
        <v>3</v>
      </c>
      <c r="ZC41" s="102"/>
      <c r="ZD41" s="102"/>
      <c r="ZE41" s="102"/>
      <c r="ZF41" s="102"/>
      <c r="ZG41" s="102"/>
      <c r="ZH41" s="102"/>
      <c r="ZI41" s="102"/>
      <c r="ZJ41" s="102"/>
      <c r="ZK41" s="102"/>
      <c r="ZL41" s="106"/>
      <c r="ZM41" s="101">
        <v>4</v>
      </c>
      <c r="ZN41" s="102"/>
      <c r="ZO41" s="102"/>
      <c r="ZP41" s="102"/>
      <c r="ZQ41" s="102"/>
      <c r="ZR41" s="102"/>
      <c r="ZS41" s="102"/>
      <c r="ZT41" s="102"/>
      <c r="ZU41" s="102"/>
      <c r="ZV41" s="102"/>
      <c r="ZW41" s="102"/>
      <c r="ZX41" s="102"/>
      <c r="ZY41" s="102"/>
      <c r="ZZ41" s="102"/>
      <c r="AAA41" s="106"/>
      <c r="AAB41" s="101">
        <v>5</v>
      </c>
      <c r="AAC41" s="102"/>
      <c r="AAD41" s="102"/>
      <c r="AAE41" s="102"/>
      <c r="AAF41" s="102"/>
      <c r="AAG41" s="102"/>
      <c r="AAH41" s="102"/>
      <c r="AAI41" s="102"/>
      <c r="AAJ41" s="102"/>
      <c r="AAK41" s="102"/>
      <c r="AAL41" s="106"/>
      <c r="AAM41" s="101">
        <v>6</v>
      </c>
      <c r="AAN41" s="102"/>
      <c r="AAO41" s="102"/>
      <c r="AAP41" s="102"/>
      <c r="AAQ41" s="102"/>
      <c r="AAR41" s="102"/>
      <c r="AAS41" s="102"/>
      <c r="AAT41" s="102"/>
      <c r="AAU41" s="102"/>
      <c r="AAV41" s="102"/>
      <c r="AAW41" s="102"/>
      <c r="AAX41" s="102"/>
      <c r="AAY41" s="102"/>
      <c r="AAZ41" s="102"/>
      <c r="ABA41" s="103"/>
      <c r="ABB41" s="101">
        <v>3</v>
      </c>
      <c r="ABC41" s="102"/>
      <c r="ABD41" s="102"/>
      <c r="ABE41" s="102"/>
      <c r="ABF41" s="102"/>
      <c r="ABG41" s="102"/>
      <c r="ABH41" s="102"/>
      <c r="ABI41" s="102"/>
      <c r="ABJ41" s="102"/>
      <c r="ABK41" s="102"/>
      <c r="ABL41" s="106"/>
      <c r="ABM41" s="101">
        <v>4</v>
      </c>
      <c r="ABN41" s="102"/>
      <c r="ABO41" s="102"/>
      <c r="ABP41" s="102"/>
      <c r="ABQ41" s="102"/>
      <c r="ABR41" s="102"/>
      <c r="ABS41" s="102"/>
      <c r="ABT41" s="102"/>
      <c r="ABU41" s="102"/>
      <c r="ABV41" s="102"/>
      <c r="ABW41" s="102"/>
      <c r="ABX41" s="102"/>
      <c r="ABY41" s="102"/>
      <c r="ABZ41" s="102"/>
      <c r="ACA41" s="106"/>
      <c r="ACB41" s="101">
        <v>5</v>
      </c>
      <c r="ACC41" s="102"/>
      <c r="ACD41" s="102"/>
      <c r="ACE41" s="102"/>
      <c r="ACF41" s="102"/>
      <c r="ACG41" s="102"/>
      <c r="ACH41" s="102"/>
      <c r="ACI41" s="102"/>
      <c r="ACJ41" s="102"/>
      <c r="ACK41" s="102"/>
      <c r="ACL41" s="106"/>
      <c r="ACM41" s="101">
        <v>6</v>
      </c>
      <c r="ACN41" s="102"/>
      <c r="ACO41" s="102"/>
      <c r="ACP41" s="102"/>
      <c r="ACQ41" s="102"/>
      <c r="ACR41" s="102"/>
      <c r="ACS41" s="102"/>
      <c r="ACT41" s="102"/>
      <c r="ACU41" s="102"/>
      <c r="ACV41" s="102"/>
      <c r="ACW41" s="102"/>
      <c r="ACX41" s="102"/>
      <c r="ACY41" s="102"/>
      <c r="ACZ41" s="102"/>
      <c r="ADA41" s="103"/>
      <c r="ADB41" s="101">
        <v>3</v>
      </c>
      <c r="ADC41" s="102"/>
      <c r="ADD41" s="102"/>
      <c r="ADE41" s="102"/>
      <c r="ADF41" s="102"/>
      <c r="ADG41" s="102"/>
      <c r="ADH41" s="102"/>
      <c r="ADI41" s="102"/>
      <c r="ADJ41" s="102"/>
      <c r="ADK41" s="102"/>
      <c r="ADL41" s="106"/>
      <c r="ADM41" s="101">
        <v>4</v>
      </c>
      <c r="ADN41" s="102"/>
      <c r="ADO41" s="102"/>
      <c r="ADP41" s="102"/>
      <c r="ADQ41" s="102"/>
      <c r="ADR41" s="102"/>
      <c r="ADS41" s="102"/>
      <c r="ADT41" s="102"/>
      <c r="ADU41" s="102"/>
      <c r="ADV41" s="102"/>
      <c r="ADW41" s="102"/>
      <c r="ADX41" s="102"/>
      <c r="ADY41" s="102"/>
      <c r="ADZ41" s="102"/>
      <c r="AEA41" s="106"/>
      <c r="AEB41" s="101">
        <v>5</v>
      </c>
      <c r="AEC41" s="102"/>
      <c r="AED41" s="102"/>
      <c r="AEE41" s="102"/>
      <c r="AEF41" s="102"/>
      <c r="AEG41" s="102"/>
      <c r="AEH41" s="102"/>
      <c r="AEI41" s="102"/>
      <c r="AEJ41" s="102"/>
      <c r="AEK41" s="102"/>
      <c r="AEL41" s="106"/>
      <c r="AEM41" s="101">
        <v>6</v>
      </c>
      <c r="AEN41" s="102"/>
      <c r="AEO41" s="102"/>
      <c r="AEP41" s="102"/>
      <c r="AEQ41" s="102"/>
      <c r="AER41" s="102"/>
      <c r="AES41" s="102"/>
      <c r="AET41" s="102"/>
      <c r="AEU41" s="102"/>
      <c r="AEV41" s="102"/>
      <c r="AEW41" s="102"/>
      <c r="AEX41" s="102"/>
      <c r="AEY41" s="102"/>
      <c r="AEZ41" s="102"/>
      <c r="AFA41" s="103"/>
      <c r="AFB41" s="101">
        <v>3</v>
      </c>
      <c r="AFC41" s="102"/>
      <c r="AFD41" s="102"/>
      <c r="AFE41" s="102"/>
      <c r="AFF41" s="102"/>
      <c r="AFG41" s="102"/>
      <c r="AFH41" s="102"/>
      <c r="AFI41" s="102"/>
      <c r="AFJ41" s="102"/>
      <c r="AFK41" s="102"/>
      <c r="AFL41" s="106"/>
      <c r="AFM41" s="101">
        <v>4</v>
      </c>
      <c r="AFN41" s="102"/>
      <c r="AFO41" s="102"/>
      <c r="AFP41" s="102"/>
      <c r="AFQ41" s="102"/>
      <c r="AFR41" s="102"/>
      <c r="AFS41" s="102"/>
      <c r="AFT41" s="102"/>
      <c r="AFU41" s="102"/>
      <c r="AFV41" s="102"/>
      <c r="AFW41" s="102"/>
      <c r="AFX41" s="102"/>
      <c r="AFY41" s="102"/>
      <c r="AFZ41" s="102"/>
      <c r="AGA41" s="106"/>
      <c r="AGB41" s="101">
        <v>5</v>
      </c>
      <c r="AGC41" s="102"/>
      <c r="AGD41" s="102"/>
      <c r="AGE41" s="102"/>
      <c r="AGF41" s="102"/>
      <c r="AGG41" s="102"/>
      <c r="AGH41" s="102"/>
      <c r="AGI41" s="102"/>
      <c r="AGJ41" s="102"/>
      <c r="AGK41" s="102"/>
      <c r="AGL41" s="106"/>
      <c r="AGM41" s="101">
        <v>6</v>
      </c>
      <c r="AGN41" s="102"/>
      <c r="AGO41" s="102"/>
      <c r="AGP41" s="102"/>
      <c r="AGQ41" s="102"/>
      <c r="AGR41" s="102"/>
      <c r="AGS41" s="102"/>
      <c r="AGT41" s="102"/>
      <c r="AGU41" s="102"/>
      <c r="AGV41" s="102"/>
      <c r="AGW41" s="102"/>
      <c r="AGX41" s="102"/>
      <c r="AGY41" s="102"/>
      <c r="AGZ41" s="102"/>
      <c r="AHA41" s="103"/>
      <c r="AHB41" s="101">
        <v>3</v>
      </c>
      <c r="AHC41" s="102"/>
      <c r="AHD41" s="102"/>
      <c r="AHE41" s="102"/>
      <c r="AHF41" s="102"/>
      <c r="AHG41" s="102"/>
      <c r="AHH41" s="102"/>
      <c r="AHI41" s="102"/>
      <c r="AHJ41" s="102"/>
      <c r="AHK41" s="102"/>
      <c r="AHL41" s="106"/>
      <c r="AHM41" s="101">
        <v>4</v>
      </c>
      <c r="AHN41" s="102"/>
      <c r="AHO41" s="102"/>
      <c r="AHP41" s="102"/>
      <c r="AHQ41" s="102"/>
      <c r="AHR41" s="102"/>
      <c r="AHS41" s="102"/>
      <c r="AHT41" s="102"/>
      <c r="AHU41" s="102"/>
      <c r="AHV41" s="102"/>
      <c r="AHW41" s="102"/>
      <c r="AHX41" s="102"/>
      <c r="AHY41" s="102"/>
      <c r="AHZ41" s="102"/>
      <c r="AIA41" s="106"/>
      <c r="AIB41" s="101">
        <v>5</v>
      </c>
      <c r="AIC41" s="102"/>
      <c r="AID41" s="102"/>
      <c r="AIE41" s="102"/>
      <c r="AIF41" s="102"/>
      <c r="AIG41" s="102"/>
      <c r="AIH41" s="102"/>
      <c r="AII41" s="102"/>
      <c r="AIJ41" s="102"/>
      <c r="AIK41" s="102"/>
      <c r="AIL41" s="106"/>
      <c r="AIM41" s="101">
        <v>6</v>
      </c>
      <c r="AIN41" s="102"/>
      <c r="AIO41" s="102"/>
      <c r="AIP41" s="102"/>
      <c r="AIQ41" s="102"/>
      <c r="AIR41" s="102"/>
      <c r="AIS41" s="102"/>
      <c r="AIT41" s="102"/>
      <c r="AIU41" s="102"/>
      <c r="AIV41" s="102"/>
      <c r="AIW41" s="102"/>
      <c r="AIX41" s="102"/>
      <c r="AIY41" s="102"/>
      <c r="AIZ41" s="102"/>
      <c r="AJA41" s="103"/>
      <c r="AJB41" s="101">
        <v>3</v>
      </c>
      <c r="AJC41" s="102"/>
      <c r="AJD41" s="102"/>
      <c r="AJE41" s="102"/>
      <c r="AJF41" s="102"/>
      <c r="AJG41" s="102"/>
      <c r="AJH41" s="102"/>
      <c r="AJI41" s="102"/>
      <c r="AJJ41" s="102"/>
      <c r="AJK41" s="102"/>
      <c r="AJL41" s="106"/>
      <c r="AJM41" s="101">
        <v>4</v>
      </c>
      <c r="AJN41" s="102"/>
      <c r="AJO41" s="102"/>
      <c r="AJP41" s="102"/>
      <c r="AJQ41" s="102"/>
      <c r="AJR41" s="102"/>
      <c r="AJS41" s="102"/>
      <c r="AJT41" s="102"/>
      <c r="AJU41" s="102"/>
      <c r="AJV41" s="102"/>
      <c r="AJW41" s="102"/>
      <c r="AJX41" s="102"/>
      <c r="AJY41" s="102"/>
      <c r="AJZ41" s="102"/>
      <c r="AKA41" s="106"/>
      <c r="AKB41" s="101">
        <v>5</v>
      </c>
      <c r="AKC41" s="102"/>
      <c r="AKD41" s="102"/>
      <c r="AKE41" s="102"/>
      <c r="AKF41" s="102"/>
      <c r="AKG41" s="102"/>
      <c r="AKH41" s="102"/>
      <c r="AKI41" s="102"/>
      <c r="AKJ41" s="102"/>
      <c r="AKK41" s="102"/>
      <c r="AKL41" s="106"/>
      <c r="AKM41" s="101">
        <v>6</v>
      </c>
      <c r="AKN41" s="102"/>
      <c r="AKO41" s="102"/>
      <c r="AKP41" s="102"/>
      <c r="AKQ41" s="102"/>
      <c r="AKR41" s="102"/>
      <c r="AKS41" s="102"/>
      <c r="AKT41" s="102"/>
      <c r="AKU41" s="102"/>
      <c r="AKV41" s="102"/>
      <c r="AKW41" s="102"/>
      <c r="AKX41" s="102"/>
      <c r="AKY41" s="102"/>
      <c r="AKZ41" s="102"/>
      <c r="ALA41" s="103"/>
      <c r="ALB41" s="101">
        <v>3</v>
      </c>
      <c r="ALC41" s="102"/>
      <c r="ALD41" s="102"/>
      <c r="ALE41" s="102"/>
      <c r="ALF41" s="102"/>
      <c r="ALG41" s="102"/>
      <c r="ALH41" s="102"/>
      <c r="ALI41" s="102"/>
      <c r="ALJ41" s="102"/>
      <c r="ALK41" s="102"/>
      <c r="ALL41" s="106"/>
      <c r="ALM41" s="101">
        <v>4</v>
      </c>
      <c r="ALN41" s="102"/>
      <c r="ALO41" s="102"/>
      <c r="ALP41" s="102"/>
      <c r="ALQ41" s="102"/>
      <c r="ALR41" s="102"/>
      <c r="ALS41" s="102"/>
      <c r="ALT41" s="102"/>
      <c r="ALU41" s="102"/>
      <c r="ALV41" s="102"/>
      <c r="ALW41" s="102"/>
      <c r="ALX41" s="102"/>
      <c r="ALY41" s="102"/>
      <c r="ALZ41" s="102"/>
      <c r="AMA41" s="106"/>
      <c r="AMB41" s="101">
        <v>5</v>
      </c>
      <c r="AMC41" s="102"/>
      <c r="AMD41" s="102"/>
      <c r="AME41" s="102"/>
      <c r="AMF41" s="102"/>
      <c r="AMG41" s="102"/>
      <c r="AMH41" s="102"/>
      <c r="AMI41" s="102"/>
      <c r="AMJ41" s="102"/>
      <c r="AMK41" s="102"/>
      <c r="AML41" s="106"/>
      <c r="AMM41" s="101">
        <v>6</v>
      </c>
      <c r="AMN41" s="102"/>
      <c r="AMO41" s="102"/>
      <c r="AMP41" s="102"/>
      <c r="AMQ41" s="102"/>
      <c r="AMR41" s="102"/>
      <c r="AMS41" s="102"/>
      <c r="AMT41" s="102"/>
      <c r="AMU41" s="102"/>
      <c r="AMV41" s="102"/>
      <c r="AMW41" s="102"/>
      <c r="AMX41" s="102"/>
      <c r="AMY41" s="102"/>
      <c r="AMZ41" s="102"/>
      <c r="ANA41" s="103"/>
      <c r="ANB41" s="101">
        <v>3</v>
      </c>
      <c r="ANC41" s="102"/>
      <c r="AND41" s="102"/>
      <c r="ANE41" s="102"/>
      <c r="ANF41" s="102"/>
      <c r="ANG41" s="102"/>
      <c r="ANH41" s="102"/>
      <c r="ANI41" s="102"/>
      <c r="ANJ41" s="102"/>
      <c r="ANK41" s="102"/>
      <c r="ANL41" s="106"/>
      <c r="ANM41" s="101">
        <v>4</v>
      </c>
      <c r="ANN41" s="102"/>
      <c r="ANO41" s="102"/>
      <c r="ANP41" s="102"/>
      <c r="ANQ41" s="102"/>
      <c r="ANR41" s="102"/>
      <c r="ANS41" s="102"/>
      <c r="ANT41" s="102"/>
      <c r="ANU41" s="102"/>
      <c r="ANV41" s="102"/>
      <c r="ANW41" s="102"/>
      <c r="ANX41" s="102"/>
      <c r="ANY41" s="102"/>
      <c r="ANZ41" s="102"/>
      <c r="AOA41" s="106"/>
      <c r="AOB41" s="101">
        <v>5</v>
      </c>
      <c r="AOC41" s="102"/>
      <c r="AOD41" s="102"/>
      <c r="AOE41" s="102"/>
      <c r="AOF41" s="102"/>
      <c r="AOG41" s="102"/>
      <c r="AOH41" s="102"/>
      <c r="AOI41" s="102"/>
      <c r="AOJ41" s="102"/>
      <c r="AOK41" s="102"/>
      <c r="AOL41" s="106"/>
      <c r="AOM41" s="101">
        <v>6</v>
      </c>
      <c r="AON41" s="102"/>
      <c r="AOO41" s="102"/>
      <c r="AOP41" s="102"/>
      <c r="AOQ41" s="102"/>
      <c r="AOR41" s="102"/>
      <c r="AOS41" s="102"/>
      <c r="AOT41" s="102"/>
      <c r="AOU41" s="102"/>
      <c r="AOV41" s="102"/>
      <c r="AOW41" s="102"/>
      <c r="AOX41" s="102"/>
      <c r="AOY41" s="102"/>
      <c r="AOZ41" s="102"/>
      <c r="APA41" s="103"/>
      <c r="APB41" s="101">
        <v>3</v>
      </c>
      <c r="APC41" s="102"/>
      <c r="APD41" s="102"/>
      <c r="APE41" s="102"/>
      <c r="APF41" s="102"/>
      <c r="APG41" s="102"/>
      <c r="APH41" s="102"/>
      <c r="API41" s="102"/>
      <c r="APJ41" s="102"/>
      <c r="APK41" s="102"/>
      <c r="APL41" s="106"/>
      <c r="APM41" s="101">
        <v>4</v>
      </c>
      <c r="APN41" s="102"/>
      <c r="APO41" s="102"/>
      <c r="APP41" s="102"/>
      <c r="APQ41" s="102"/>
      <c r="APR41" s="102"/>
      <c r="APS41" s="102"/>
      <c r="APT41" s="102"/>
      <c r="APU41" s="102"/>
      <c r="APV41" s="102"/>
      <c r="APW41" s="102"/>
      <c r="APX41" s="102"/>
      <c r="APY41" s="102"/>
      <c r="APZ41" s="102"/>
      <c r="AQA41" s="106"/>
      <c r="AQB41" s="101">
        <v>5</v>
      </c>
      <c r="AQC41" s="102"/>
      <c r="AQD41" s="102"/>
      <c r="AQE41" s="102"/>
      <c r="AQF41" s="102"/>
      <c r="AQG41" s="102"/>
      <c r="AQH41" s="102"/>
      <c r="AQI41" s="102"/>
      <c r="AQJ41" s="102"/>
      <c r="AQK41" s="102"/>
      <c r="AQL41" s="106"/>
      <c r="AQM41" s="101">
        <v>6</v>
      </c>
      <c r="AQN41" s="102"/>
      <c r="AQO41" s="102"/>
      <c r="AQP41" s="102"/>
      <c r="AQQ41" s="102"/>
      <c r="AQR41" s="102"/>
      <c r="AQS41" s="102"/>
      <c r="AQT41" s="102"/>
      <c r="AQU41" s="102"/>
      <c r="AQV41" s="102"/>
      <c r="AQW41" s="102"/>
      <c r="AQX41" s="102"/>
      <c r="AQY41" s="102"/>
      <c r="AQZ41" s="102"/>
      <c r="ARA41" s="103"/>
      <c r="ARB41" s="101">
        <v>3</v>
      </c>
      <c r="ARC41" s="102"/>
      <c r="ARD41" s="102"/>
      <c r="ARE41" s="102"/>
      <c r="ARF41" s="102"/>
      <c r="ARG41" s="102"/>
      <c r="ARH41" s="102"/>
      <c r="ARI41" s="102"/>
      <c r="ARJ41" s="102"/>
      <c r="ARK41" s="102"/>
      <c r="ARL41" s="106"/>
      <c r="ARM41" s="101">
        <v>4</v>
      </c>
      <c r="ARN41" s="102"/>
      <c r="ARO41" s="102"/>
      <c r="ARP41" s="102"/>
      <c r="ARQ41" s="102"/>
      <c r="ARR41" s="102"/>
      <c r="ARS41" s="102"/>
      <c r="ART41" s="102"/>
      <c r="ARU41" s="102"/>
      <c r="ARV41" s="102"/>
      <c r="ARW41" s="102"/>
      <c r="ARX41" s="102"/>
      <c r="ARY41" s="102"/>
      <c r="ARZ41" s="102"/>
      <c r="ASA41" s="106"/>
      <c r="ASB41" s="101">
        <v>5</v>
      </c>
      <c r="ASC41" s="102"/>
      <c r="ASD41" s="102"/>
      <c r="ASE41" s="102"/>
      <c r="ASF41" s="102"/>
      <c r="ASG41" s="102"/>
      <c r="ASH41" s="102"/>
      <c r="ASI41" s="102"/>
      <c r="ASJ41" s="102"/>
      <c r="ASK41" s="102"/>
      <c r="ASL41" s="106"/>
      <c r="ASM41" s="101">
        <v>6</v>
      </c>
      <c r="ASN41" s="102"/>
      <c r="ASO41" s="102"/>
      <c r="ASP41" s="102"/>
      <c r="ASQ41" s="102"/>
      <c r="ASR41" s="102"/>
      <c r="ASS41" s="102"/>
      <c r="AST41" s="102"/>
      <c r="ASU41" s="102"/>
      <c r="ASV41" s="102"/>
      <c r="ASW41" s="102"/>
      <c r="ASX41" s="102"/>
      <c r="ASY41" s="102"/>
      <c r="ASZ41" s="102"/>
      <c r="ATA41" s="103"/>
      <c r="ATB41" s="101">
        <v>3</v>
      </c>
      <c r="ATC41" s="102"/>
      <c r="ATD41" s="102"/>
      <c r="ATE41" s="102"/>
      <c r="ATF41" s="102"/>
      <c r="ATG41" s="102"/>
      <c r="ATH41" s="102"/>
      <c r="ATI41" s="102"/>
      <c r="ATJ41" s="102"/>
      <c r="ATK41" s="102"/>
      <c r="ATL41" s="106"/>
      <c r="ATM41" s="101">
        <v>4</v>
      </c>
      <c r="ATN41" s="102"/>
      <c r="ATO41" s="102"/>
      <c r="ATP41" s="102"/>
      <c r="ATQ41" s="102"/>
      <c r="ATR41" s="102"/>
      <c r="ATS41" s="102"/>
      <c r="ATT41" s="102"/>
      <c r="ATU41" s="102"/>
      <c r="ATV41" s="102"/>
      <c r="ATW41" s="102"/>
      <c r="ATX41" s="102"/>
      <c r="ATY41" s="102"/>
      <c r="ATZ41" s="102"/>
      <c r="AUA41" s="106"/>
      <c r="AUB41" s="101">
        <v>5</v>
      </c>
      <c r="AUC41" s="102"/>
      <c r="AUD41" s="102"/>
      <c r="AUE41" s="102"/>
      <c r="AUF41" s="102"/>
      <c r="AUG41" s="102"/>
      <c r="AUH41" s="102"/>
      <c r="AUI41" s="102"/>
      <c r="AUJ41" s="102"/>
      <c r="AUK41" s="102"/>
      <c r="AUL41" s="106"/>
      <c r="AUM41" s="101">
        <v>6</v>
      </c>
      <c r="AUN41" s="102"/>
      <c r="AUO41" s="102"/>
      <c r="AUP41" s="102"/>
      <c r="AUQ41" s="102"/>
      <c r="AUR41" s="102"/>
      <c r="AUS41" s="102"/>
      <c r="AUT41" s="102"/>
      <c r="AUU41" s="102"/>
      <c r="AUV41" s="102"/>
      <c r="AUW41" s="102"/>
      <c r="AUX41" s="102"/>
      <c r="AUY41" s="102"/>
      <c r="AUZ41" s="102"/>
      <c r="AVA41" s="103"/>
      <c r="AVB41" s="101">
        <v>3</v>
      </c>
      <c r="AVC41" s="102"/>
      <c r="AVD41" s="102"/>
      <c r="AVE41" s="102"/>
      <c r="AVF41" s="102"/>
      <c r="AVG41" s="102"/>
      <c r="AVH41" s="102"/>
      <c r="AVI41" s="102"/>
      <c r="AVJ41" s="102"/>
      <c r="AVK41" s="102"/>
      <c r="AVL41" s="106"/>
      <c r="AVM41" s="101">
        <v>4</v>
      </c>
      <c r="AVN41" s="102"/>
      <c r="AVO41" s="102"/>
      <c r="AVP41" s="102"/>
      <c r="AVQ41" s="102"/>
      <c r="AVR41" s="102"/>
      <c r="AVS41" s="102"/>
      <c r="AVT41" s="102"/>
      <c r="AVU41" s="102"/>
      <c r="AVV41" s="102"/>
      <c r="AVW41" s="102"/>
      <c r="AVX41" s="102"/>
      <c r="AVY41" s="102"/>
      <c r="AVZ41" s="102"/>
      <c r="AWA41" s="106"/>
      <c r="AWB41" s="101">
        <v>5</v>
      </c>
      <c r="AWC41" s="102"/>
      <c r="AWD41" s="102"/>
      <c r="AWE41" s="102"/>
      <c r="AWF41" s="102"/>
      <c r="AWG41" s="102"/>
      <c r="AWH41" s="102"/>
      <c r="AWI41" s="102"/>
      <c r="AWJ41" s="102"/>
      <c r="AWK41" s="102"/>
      <c r="AWL41" s="106"/>
      <c r="AWM41" s="101">
        <v>6</v>
      </c>
      <c r="AWN41" s="102"/>
      <c r="AWO41" s="102"/>
      <c r="AWP41" s="102"/>
      <c r="AWQ41" s="102"/>
      <c r="AWR41" s="102"/>
      <c r="AWS41" s="102"/>
      <c r="AWT41" s="102"/>
      <c r="AWU41" s="102"/>
      <c r="AWV41" s="102"/>
      <c r="AWW41" s="102"/>
      <c r="AWX41" s="102"/>
      <c r="AWY41" s="102"/>
      <c r="AWZ41" s="102"/>
      <c r="AXA41" s="103"/>
      <c r="AXB41" s="101">
        <v>3</v>
      </c>
      <c r="AXC41" s="102"/>
      <c r="AXD41" s="102"/>
      <c r="AXE41" s="102"/>
      <c r="AXF41" s="102"/>
      <c r="AXG41" s="102"/>
      <c r="AXH41" s="102"/>
      <c r="AXI41" s="102"/>
      <c r="AXJ41" s="102"/>
      <c r="AXK41" s="102"/>
      <c r="AXL41" s="106"/>
      <c r="AXM41" s="101">
        <v>4</v>
      </c>
      <c r="AXN41" s="102"/>
      <c r="AXO41" s="102"/>
      <c r="AXP41" s="102"/>
      <c r="AXQ41" s="102"/>
      <c r="AXR41" s="102"/>
      <c r="AXS41" s="102"/>
      <c r="AXT41" s="102"/>
      <c r="AXU41" s="102"/>
      <c r="AXV41" s="102"/>
      <c r="AXW41" s="102"/>
      <c r="AXX41" s="102"/>
      <c r="AXY41" s="102"/>
      <c r="AXZ41" s="102"/>
      <c r="AYA41" s="106"/>
      <c r="AYB41" s="101">
        <v>5</v>
      </c>
      <c r="AYC41" s="102"/>
      <c r="AYD41" s="102"/>
      <c r="AYE41" s="102"/>
      <c r="AYF41" s="102"/>
      <c r="AYG41" s="102"/>
      <c r="AYH41" s="102"/>
      <c r="AYI41" s="102"/>
      <c r="AYJ41" s="102"/>
      <c r="AYK41" s="102"/>
      <c r="AYL41" s="106"/>
      <c r="AYM41" s="101">
        <v>6</v>
      </c>
      <c r="AYN41" s="102"/>
      <c r="AYO41" s="102"/>
      <c r="AYP41" s="102"/>
      <c r="AYQ41" s="102"/>
      <c r="AYR41" s="102"/>
      <c r="AYS41" s="102"/>
      <c r="AYT41" s="102"/>
      <c r="AYU41" s="102"/>
      <c r="AYV41" s="102"/>
      <c r="AYW41" s="102"/>
      <c r="AYX41" s="102"/>
      <c r="AYY41" s="102"/>
      <c r="AYZ41" s="102"/>
      <c r="AZA41" s="103"/>
      <c r="AZB41" s="101">
        <v>3</v>
      </c>
      <c r="AZC41" s="102"/>
      <c r="AZD41" s="102"/>
      <c r="AZE41" s="102"/>
      <c r="AZF41" s="102"/>
      <c r="AZG41" s="102"/>
      <c r="AZH41" s="102"/>
      <c r="AZI41" s="102"/>
      <c r="AZJ41" s="102"/>
      <c r="AZK41" s="102"/>
      <c r="AZL41" s="106"/>
      <c r="AZM41" s="101">
        <v>4</v>
      </c>
      <c r="AZN41" s="102"/>
      <c r="AZO41" s="102"/>
      <c r="AZP41" s="102"/>
      <c r="AZQ41" s="102"/>
      <c r="AZR41" s="102"/>
      <c r="AZS41" s="102"/>
      <c r="AZT41" s="102"/>
      <c r="AZU41" s="102"/>
      <c r="AZV41" s="102"/>
      <c r="AZW41" s="102"/>
      <c r="AZX41" s="102"/>
      <c r="AZY41" s="102"/>
      <c r="AZZ41" s="102"/>
      <c r="BAA41" s="106"/>
      <c r="BAB41" s="101">
        <v>5</v>
      </c>
      <c r="BAC41" s="102"/>
      <c r="BAD41" s="102"/>
      <c r="BAE41" s="102"/>
      <c r="BAF41" s="102"/>
      <c r="BAG41" s="102"/>
      <c r="BAH41" s="102"/>
      <c r="BAI41" s="102"/>
      <c r="BAJ41" s="102"/>
      <c r="BAK41" s="102"/>
      <c r="BAL41" s="106"/>
      <c r="BAM41" s="101">
        <v>6</v>
      </c>
      <c r="BAN41" s="102"/>
      <c r="BAO41" s="102"/>
      <c r="BAP41" s="102"/>
      <c r="BAQ41" s="102"/>
      <c r="BAR41" s="102"/>
      <c r="BAS41" s="102"/>
      <c r="BAT41" s="102"/>
      <c r="BAU41" s="102"/>
      <c r="BAV41" s="102"/>
      <c r="BAW41" s="102"/>
      <c r="BAX41" s="102"/>
      <c r="BAY41" s="102"/>
      <c r="BAZ41" s="102"/>
      <c r="BBA41" s="103"/>
      <c r="BBB41" s="101">
        <v>3</v>
      </c>
      <c r="BBC41" s="102"/>
      <c r="BBD41" s="102"/>
      <c r="BBE41" s="102"/>
      <c r="BBF41" s="102"/>
      <c r="BBG41" s="102"/>
      <c r="BBH41" s="102"/>
      <c r="BBI41" s="102"/>
      <c r="BBJ41" s="102"/>
      <c r="BBK41" s="102"/>
      <c r="BBL41" s="106"/>
      <c r="BBM41" s="101">
        <v>4</v>
      </c>
      <c r="BBN41" s="102"/>
      <c r="BBO41" s="102"/>
      <c r="BBP41" s="102"/>
      <c r="BBQ41" s="102"/>
      <c r="BBR41" s="102"/>
      <c r="BBS41" s="102"/>
      <c r="BBT41" s="102"/>
      <c r="BBU41" s="102"/>
      <c r="BBV41" s="102"/>
      <c r="BBW41" s="102"/>
      <c r="BBX41" s="102"/>
      <c r="BBY41" s="102"/>
      <c r="BBZ41" s="102"/>
      <c r="BCA41" s="106"/>
      <c r="BCB41" s="101">
        <v>5</v>
      </c>
      <c r="BCC41" s="102"/>
      <c r="BCD41" s="102"/>
      <c r="BCE41" s="102"/>
      <c r="BCF41" s="102"/>
      <c r="BCG41" s="102"/>
      <c r="BCH41" s="102"/>
      <c r="BCI41" s="102"/>
      <c r="BCJ41" s="102"/>
      <c r="BCK41" s="102"/>
      <c r="BCL41" s="106"/>
      <c r="BCM41" s="101">
        <v>6</v>
      </c>
      <c r="BCN41" s="102"/>
      <c r="BCO41" s="102"/>
      <c r="BCP41" s="102"/>
      <c r="BCQ41" s="102"/>
      <c r="BCR41" s="102"/>
      <c r="BCS41" s="102"/>
      <c r="BCT41" s="102"/>
      <c r="BCU41" s="102"/>
      <c r="BCV41" s="102"/>
      <c r="BCW41" s="102"/>
      <c r="BCX41" s="102"/>
      <c r="BCY41" s="102"/>
      <c r="BCZ41" s="102"/>
      <c r="BDA41" s="103"/>
      <c r="BDB41" s="101">
        <v>3</v>
      </c>
      <c r="BDC41" s="102"/>
      <c r="BDD41" s="102"/>
      <c r="BDE41" s="102"/>
      <c r="BDF41" s="102"/>
      <c r="BDG41" s="102"/>
      <c r="BDH41" s="102"/>
      <c r="BDI41" s="102"/>
      <c r="BDJ41" s="102"/>
      <c r="BDK41" s="102"/>
      <c r="BDL41" s="106"/>
      <c r="BDM41" s="101">
        <v>4</v>
      </c>
      <c r="BDN41" s="102"/>
      <c r="BDO41" s="102"/>
      <c r="BDP41" s="102"/>
      <c r="BDQ41" s="102"/>
      <c r="BDR41" s="102"/>
      <c r="BDS41" s="102"/>
      <c r="BDT41" s="102"/>
      <c r="BDU41" s="102"/>
      <c r="BDV41" s="102"/>
      <c r="BDW41" s="102"/>
      <c r="BDX41" s="102"/>
      <c r="BDY41" s="102"/>
      <c r="BDZ41" s="102"/>
      <c r="BEA41" s="106"/>
      <c r="BEB41" s="101">
        <v>5</v>
      </c>
      <c r="BEC41" s="102"/>
      <c r="BED41" s="102"/>
      <c r="BEE41" s="102"/>
      <c r="BEF41" s="102"/>
      <c r="BEG41" s="102"/>
      <c r="BEH41" s="102"/>
      <c r="BEI41" s="102"/>
      <c r="BEJ41" s="102"/>
      <c r="BEK41" s="102"/>
      <c r="BEL41" s="106"/>
      <c r="BEM41" s="101">
        <v>6</v>
      </c>
      <c r="BEN41" s="102"/>
      <c r="BEO41" s="102"/>
      <c r="BEP41" s="102"/>
      <c r="BEQ41" s="102"/>
      <c r="BER41" s="102"/>
      <c r="BES41" s="102"/>
      <c r="BET41" s="102"/>
      <c r="BEU41" s="102"/>
      <c r="BEV41" s="102"/>
      <c r="BEW41" s="102"/>
      <c r="BEX41" s="102"/>
      <c r="BEY41" s="102"/>
      <c r="BEZ41" s="102"/>
      <c r="BFA41" s="103"/>
      <c r="BFB41" s="101">
        <v>3</v>
      </c>
      <c r="BFC41" s="102"/>
      <c r="BFD41" s="102"/>
      <c r="BFE41" s="102"/>
      <c r="BFF41" s="102"/>
      <c r="BFG41" s="102"/>
      <c r="BFH41" s="102"/>
      <c r="BFI41" s="102"/>
      <c r="BFJ41" s="102"/>
      <c r="BFK41" s="102"/>
      <c r="BFL41" s="106"/>
      <c r="BFM41" s="101">
        <v>4</v>
      </c>
      <c r="BFN41" s="102"/>
      <c r="BFO41" s="102"/>
      <c r="BFP41" s="102"/>
      <c r="BFQ41" s="102"/>
      <c r="BFR41" s="102"/>
      <c r="BFS41" s="102"/>
      <c r="BFT41" s="102"/>
      <c r="BFU41" s="102"/>
      <c r="BFV41" s="102"/>
      <c r="BFW41" s="102"/>
      <c r="BFX41" s="102"/>
      <c r="BFY41" s="102"/>
      <c r="BFZ41" s="102"/>
      <c r="BGA41" s="106"/>
      <c r="BGB41" s="101">
        <v>5</v>
      </c>
      <c r="BGC41" s="102"/>
      <c r="BGD41" s="102"/>
      <c r="BGE41" s="102"/>
      <c r="BGF41" s="102"/>
      <c r="BGG41" s="102"/>
      <c r="BGH41" s="102"/>
      <c r="BGI41" s="102"/>
      <c r="BGJ41" s="102"/>
      <c r="BGK41" s="102"/>
      <c r="BGL41" s="106"/>
      <c r="BGM41" s="101">
        <v>6</v>
      </c>
      <c r="BGN41" s="102"/>
      <c r="BGO41" s="102"/>
      <c r="BGP41" s="102"/>
      <c r="BGQ41" s="102"/>
      <c r="BGR41" s="102"/>
      <c r="BGS41" s="102"/>
      <c r="BGT41" s="102"/>
      <c r="BGU41" s="102"/>
      <c r="BGV41" s="102"/>
      <c r="BGW41" s="102"/>
      <c r="BGX41" s="102"/>
      <c r="BGY41" s="102"/>
      <c r="BGZ41" s="102"/>
      <c r="BHA41" s="103"/>
      <c r="BHB41" s="101">
        <v>3</v>
      </c>
      <c r="BHC41" s="102"/>
      <c r="BHD41" s="102"/>
      <c r="BHE41" s="102"/>
      <c r="BHF41" s="102"/>
      <c r="BHG41" s="102"/>
      <c r="BHH41" s="102"/>
      <c r="BHI41" s="102"/>
      <c r="BHJ41" s="102"/>
      <c r="BHK41" s="102"/>
      <c r="BHL41" s="106"/>
      <c r="BHM41" s="101">
        <v>4</v>
      </c>
      <c r="BHN41" s="102"/>
      <c r="BHO41" s="102"/>
      <c r="BHP41" s="102"/>
      <c r="BHQ41" s="102"/>
      <c r="BHR41" s="102"/>
      <c r="BHS41" s="102"/>
      <c r="BHT41" s="102"/>
      <c r="BHU41" s="102"/>
      <c r="BHV41" s="102"/>
      <c r="BHW41" s="102"/>
      <c r="BHX41" s="102"/>
      <c r="BHY41" s="102"/>
      <c r="BHZ41" s="102"/>
      <c r="BIA41" s="106"/>
      <c r="BIB41" s="101">
        <v>5</v>
      </c>
      <c r="BIC41" s="102"/>
      <c r="BID41" s="102"/>
      <c r="BIE41" s="102"/>
      <c r="BIF41" s="102"/>
      <c r="BIG41" s="102"/>
      <c r="BIH41" s="102"/>
      <c r="BII41" s="102"/>
      <c r="BIJ41" s="102"/>
      <c r="BIK41" s="102"/>
      <c r="BIL41" s="106"/>
      <c r="BIM41" s="101">
        <v>6</v>
      </c>
      <c r="BIN41" s="102"/>
      <c r="BIO41" s="102"/>
      <c r="BIP41" s="102"/>
      <c r="BIQ41" s="102"/>
      <c r="BIR41" s="102"/>
      <c r="BIS41" s="102"/>
      <c r="BIT41" s="102"/>
      <c r="BIU41" s="102"/>
      <c r="BIV41" s="102"/>
      <c r="BIW41" s="102"/>
      <c r="BIX41" s="102"/>
      <c r="BIY41" s="102"/>
      <c r="BIZ41" s="102"/>
      <c r="BJA41" s="103"/>
      <c r="BJB41" s="101">
        <v>3</v>
      </c>
      <c r="BJC41" s="102"/>
      <c r="BJD41" s="102"/>
      <c r="BJE41" s="102"/>
      <c r="BJF41" s="102"/>
      <c r="BJG41" s="102"/>
      <c r="BJH41" s="102"/>
      <c r="BJI41" s="102"/>
      <c r="BJJ41" s="102"/>
      <c r="BJK41" s="102"/>
      <c r="BJL41" s="106"/>
      <c r="BJM41" s="101">
        <v>4</v>
      </c>
      <c r="BJN41" s="102"/>
      <c r="BJO41" s="102"/>
      <c r="BJP41" s="102"/>
      <c r="BJQ41" s="102"/>
      <c r="BJR41" s="102"/>
      <c r="BJS41" s="102"/>
      <c r="BJT41" s="102"/>
      <c r="BJU41" s="102"/>
      <c r="BJV41" s="102"/>
      <c r="BJW41" s="102"/>
      <c r="BJX41" s="102"/>
      <c r="BJY41" s="102"/>
      <c r="BJZ41" s="102"/>
      <c r="BKA41" s="106"/>
      <c r="BKB41" s="101">
        <v>5</v>
      </c>
      <c r="BKC41" s="102"/>
      <c r="BKD41" s="102"/>
      <c r="BKE41" s="102"/>
      <c r="BKF41" s="102"/>
      <c r="BKG41" s="102"/>
      <c r="BKH41" s="102"/>
      <c r="BKI41" s="102"/>
      <c r="BKJ41" s="102"/>
      <c r="BKK41" s="102"/>
      <c r="BKL41" s="106"/>
      <c r="BKM41" s="101">
        <v>6</v>
      </c>
      <c r="BKN41" s="102"/>
      <c r="BKO41" s="102"/>
      <c r="BKP41" s="102"/>
      <c r="BKQ41" s="102"/>
      <c r="BKR41" s="102"/>
      <c r="BKS41" s="102"/>
      <c r="BKT41" s="102"/>
      <c r="BKU41" s="102"/>
      <c r="BKV41" s="102"/>
      <c r="BKW41" s="102"/>
      <c r="BKX41" s="102"/>
      <c r="BKY41" s="102"/>
      <c r="BKZ41" s="102"/>
      <c r="BLA41" s="103"/>
      <c r="BLB41" s="101">
        <v>3</v>
      </c>
      <c r="BLC41" s="102"/>
      <c r="BLD41" s="102"/>
      <c r="BLE41" s="102"/>
      <c r="BLF41" s="102"/>
      <c r="BLG41" s="102"/>
      <c r="BLH41" s="102"/>
      <c r="BLI41" s="102"/>
      <c r="BLJ41" s="102"/>
      <c r="BLK41" s="102"/>
      <c r="BLL41" s="106"/>
      <c r="BLM41" s="101">
        <v>4</v>
      </c>
      <c r="BLN41" s="102"/>
      <c r="BLO41" s="102"/>
      <c r="BLP41" s="102"/>
      <c r="BLQ41" s="102"/>
      <c r="BLR41" s="102"/>
      <c r="BLS41" s="102"/>
      <c r="BLT41" s="102"/>
      <c r="BLU41" s="102"/>
      <c r="BLV41" s="102"/>
      <c r="BLW41" s="102"/>
      <c r="BLX41" s="102"/>
      <c r="BLY41" s="102"/>
      <c r="BLZ41" s="102"/>
      <c r="BMA41" s="106"/>
      <c r="BMB41" s="101">
        <v>5</v>
      </c>
      <c r="BMC41" s="102"/>
      <c r="BMD41" s="102"/>
      <c r="BME41" s="102"/>
      <c r="BMF41" s="102"/>
      <c r="BMG41" s="102"/>
      <c r="BMH41" s="102"/>
      <c r="BMI41" s="102"/>
      <c r="BMJ41" s="102"/>
      <c r="BMK41" s="102"/>
      <c r="BML41" s="106"/>
      <c r="BMM41" s="101">
        <v>6</v>
      </c>
      <c r="BMN41" s="102"/>
      <c r="BMO41" s="102"/>
      <c r="BMP41" s="102"/>
      <c r="BMQ41" s="102"/>
      <c r="BMR41" s="102"/>
      <c r="BMS41" s="102"/>
      <c r="BMT41" s="102"/>
      <c r="BMU41" s="102"/>
      <c r="BMV41" s="102"/>
      <c r="BMW41" s="102"/>
      <c r="BMX41" s="102"/>
      <c r="BMY41" s="102"/>
      <c r="BMZ41" s="102"/>
      <c r="BNA41" s="103"/>
      <c r="BNB41" s="44"/>
      <c r="BNC41" s="44"/>
      <c r="BND41" s="44"/>
      <c r="BNE41" s="44"/>
      <c r="BNF41" s="44"/>
      <c r="BNG41" s="44"/>
      <c r="BNH41" s="44"/>
      <c r="BNI41" s="44"/>
      <c r="BNJ41" s="44"/>
      <c r="BNK41" s="44"/>
      <c r="BNL41" s="44"/>
      <c r="BNM41" s="44"/>
      <c r="BNN41" s="44"/>
      <c r="BNO41" s="44"/>
      <c r="BNP41" s="44"/>
      <c r="BNQ41" s="44"/>
      <c r="BNR41" s="44"/>
      <c r="BNS41" s="44"/>
      <c r="BNT41" s="44"/>
      <c r="BNU41" s="44"/>
      <c r="BNV41" s="44"/>
      <c r="BNW41" s="44"/>
      <c r="BNX41" s="44"/>
      <c r="BNY41" s="44"/>
      <c r="BNZ41" s="44"/>
      <c r="BOA41" s="44"/>
      <c r="BOB41" s="44"/>
      <c r="BOC41" s="44"/>
      <c r="BOD41" s="44"/>
      <c r="BOE41" s="44"/>
      <c r="BOF41" s="44"/>
      <c r="BOG41" s="44"/>
      <c r="BOH41" s="44"/>
      <c r="BOI41" s="44"/>
      <c r="BOJ41" s="44"/>
      <c r="BOK41" s="44"/>
      <c r="BOL41" s="44"/>
      <c r="BOM41" s="44"/>
      <c r="BON41" s="44"/>
      <c r="BOO41" s="44"/>
      <c r="BOP41" s="44"/>
      <c r="BOQ41" s="44"/>
      <c r="BOR41" s="44"/>
      <c r="BOS41" s="44"/>
      <c r="BOT41" s="44"/>
      <c r="BOU41" s="44"/>
      <c r="BOV41" s="44"/>
      <c r="BOW41" s="44"/>
      <c r="BOX41" s="44"/>
      <c r="BOY41" s="44"/>
      <c r="BOZ41" s="44"/>
      <c r="BPA41" s="44"/>
    </row>
    <row r="42" spans="1:1769" s="22" customFormat="1" ht="12.75" customHeight="1">
      <c r="A42" s="161" t="s">
        <v>48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84" t="s">
        <v>58</v>
      </c>
      <c r="AT42" s="85"/>
      <c r="AU42" s="85"/>
      <c r="AV42" s="85"/>
      <c r="AW42" s="85"/>
      <c r="AX42" s="85"/>
      <c r="AY42" s="85"/>
      <c r="AZ42" s="85"/>
      <c r="BA42" s="85"/>
      <c r="BB42" s="76">
        <f>DB42+FB42+HB42+JB42+LB42+NB42+PB42+RB42+TB42+VB42+XB42+ZB42+ABB42+ADB42+AFB42+AHB42+AJB42+ALB42+ANB42+APB42+ARB42+ATB42+AVB42+AXB42+AZB42+BBB42+BDB42+BFB42+BHB42+BJB42+BLB42</f>
        <v>674012.95</v>
      </c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>
        <f>DM42+FM42+HM42+JM42+LM42+NM42+PM42+RM42+TM42+VM42+XM42+ZM42+ABM42+ADM42+AFM42+AHM42+AJM42+ALM42+ANM42+APM42+ARM42+ATM42+AVM42+AXM42+AZM42+BBM42+BDM42+BFM42+BHM42+BJM42+BLM42</f>
        <v>1154800.4099999999</v>
      </c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>
        <f>EB42+GB42+IB42+KB42+MB42+OB42+QB42+SB42+UB42+WB42+YB42+AAB42+ACB42+AEB42+AGB42+AIB42+AKB42+AMB42+AOB42+AQB42+ASB42+AUB42+AWB42+AYB42+BAB42+BCB42+BEB42+BGB42+BIB42+BKB42+BMB42</f>
        <v>674012.95</v>
      </c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>
        <f>EM42+GM42+IM42+KM42+MM42+OM42+QM42+SM42+UM42+WM42+YM42+AAM42+ACM42+AEM42+AGM42+AIM42+AKM42+AMM42+AOM42+AQM42+ASM42+AUM42+AWM42+AYM42+BAM42+BCM42+BEM42+BGM42+BIM42+BKM42+BMM42</f>
        <v>1154800.4099999999</v>
      </c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7"/>
      <c r="DB42" s="76">
        <v>0</v>
      </c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>
        <v>0</v>
      </c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>
        <v>0</v>
      </c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>
        <v>0</v>
      </c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7"/>
      <c r="FB42" s="76">
        <v>2287.02</v>
      </c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>
        <v>3814.75</v>
      </c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>
        <v>2287.02</v>
      </c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>
        <v>3814.75</v>
      </c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7"/>
      <c r="HB42" s="76">
        <v>0</v>
      </c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>
        <v>0</v>
      </c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>
        <v>0</v>
      </c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>
        <v>0</v>
      </c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7"/>
      <c r="JB42" s="76">
        <v>0</v>
      </c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>
        <v>0</v>
      </c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>
        <v>0</v>
      </c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>
        <v>0</v>
      </c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7"/>
      <c r="LB42" s="76">
        <v>9315.27</v>
      </c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>
        <v>17715.82</v>
      </c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>
        <v>9315.27</v>
      </c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>
        <v>17715.82</v>
      </c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7"/>
      <c r="NB42" s="76">
        <v>0</v>
      </c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>
        <v>0</v>
      </c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>
        <v>0</v>
      </c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>
        <v>0</v>
      </c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7"/>
      <c r="PB42" s="76">
        <v>0</v>
      </c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>
        <v>0</v>
      </c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>
        <v>0</v>
      </c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>
        <v>0</v>
      </c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7"/>
      <c r="RB42" s="76">
        <v>20980.09</v>
      </c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>
        <v>32748.959999999999</v>
      </c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>
        <v>20980.09</v>
      </c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>
        <v>32748.959999999999</v>
      </c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7"/>
      <c r="TB42" s="76">
        <v>35825.620000000003</v>
      </c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>
        <v>77778.33</v>
      </c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>
        <v>35825.620000000003</v>
      </c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>
        <v>77778.33</v>
      </c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7"/>
      <c r="VB42" s="76">
        <v>0</v>
      </c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>
        <v>0</v>
      </c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>
        <v>0</v>
      </c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>
        <v>0</v>
      </c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7"/>
      <c r="XB42" s="76">
        <v>41009.21</v>
      </c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>
        <v>57066.53</v>
      </c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>
        <v>41009.21</v>
      </c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>
        <v>57066.53</v>
      </c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7"/>
      <c r="ZB42" s="76">
        <v>0</v>
      </c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>
        <v>0</v>
      </c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>
        <v>0</v>
      </c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>
        <v>0</v>
      </c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7"/>
      <c r="ABB42" s="76">
        <v>0</v>
      </c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>
        <v>0</v>
      </c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>
        <v>0</v>
      </c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>
        <v>0</v>
      </c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7"/>
      <c r="ADB42" s="76">
        <v>0</v>
      </c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>
        <v>0</v>
      </c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>
        <v>0</v>
      </c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>
        <v>0</v>
      </c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7"/>
      <c r="AFB42" s="76">
        <v>8495.25</v>
      </c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>
        <v>42218.78</v>
      </c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>
        <v>8495.25</v>
      </c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>
        <v>42218.78</v>
      </c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7"/>
      <c r="AHB42" s="76">
        <v>25948.26</v>
      </c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>
        <v>67558.649999999994</v>
      </c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>
        <v>25948.26</v>
      </c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>
        <v>67558.649999999994</v>
      </c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7"/>
      <c r="AJB42" s="76">
        <v>16015.61</v>
      </c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>
        <v>40259.599999999999</v>
      </c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>
        <v>16015.61</v>
      </c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>
        <v>40259.599999999999</v>
      </c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7"/>
      <c r="ALB42" s="76">
        <v>0</v>
      </c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>
        <v>0</v>
      </c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>
        <v>0</v>
      </c>
      <c r="AMC42" s="76"/>
      <c r="AMD42" s="76"/>
      <c r="AME42" s="76"/>
      <c r="AMF42" s="76"/>
      <c r="AMG42" s="76"/>
      <c r="AMH42" s="76"/>
      <c r="AMI42" s="76"/>
      <c r="AMJ42" s="76"/>
      <c r="AMK42" s="76"/>
      <c r="AML42" s="76"/>
      <c r="AMM42" s="76">
        <v>0</v>
      </c>
      <c r="AMN42" s="76"/>
      <c r="AMO42" s="76"/>
      <c r="AMP42" s="76"/>
      <c r="AMQ42" s="76"/>
      <c r="AMR42" s="76"/>
      <c r="AMS42" s="76"/>
      <c r="AMT42" s="76"/>
      <c r="AMU42" s="76"/>
      <c r="AMV42" s="76"/>
      <c r="AMW42" s="76"/>
      <c r="AMX42" s="76"/>
      <c r="AMY42" s="76"/>
      <c r="AMZ42" s="76"/>
      <c r="ANA42" s="77"/>
      <c r="ANB42" s="76">
        <v>0</v>
      </c>
      <c r="ANC42" s="76"/>
      <c r="AND42" s="76"/>
      <c r="ANE42" s="76"/>
      <c r="ANF42" s="76"/>
      <c r="ANG42" s="76"/>
      <c r="ANH42" s="76"/>
      <c r="ANI42" s="76"/>
      <c r="ANJ42" s="76"/>
      <c r="ANK42" s="76"/>
      <c r="ANL42" s="76"/>
      <c r="ANM42" s="76">
        <v>0</v>
      </c>
      <c r="ANN42" s="76"/>
      <c r="ANO42" s="76"/>
      <c r="ANP42" s="76"/>
      <c r="ANQ42" s="76"/>
      <c r="ANR42" s="76"/>
      <c r="ANS42" s="76"/>
      <c r="ANT42" s="76"/>
      <c r="ANU42" s="76"/>
      <c r="ANV42" s="76"/>
      <c r="ANW42" s="76"/>
      <c r="ANX42" s="76"/>
      <c r="ANY42" s="76"/>
      <c r="ANZ42" s="76"/>
      <c r="AOA42" s="76"/>
      <c r="AOB42" s="76">
        <v>0</v>
      </c>
      <c r="AOC42" s="76"/>
      <c r="AOD42" s="76"/>
      <c r="AOE42" s="76"/>
      <c r="AOF42" s="76"/>
      <c r="AOG42" s="76"/>
      <c r="AOH42" s="76"/>
      <c r="AOI42" s="76"/>
      <c r="AOJ42" s="76"/>
      <c r="AOK42" s="76"/>
      <c r="AOL42" s="76"/>
      <c r="AOM42" s="76">
        <v>0</v>
      </c>
      <c r="AON42" s="76"/>
      <c r="AOO42" s="76"/>
      <c r="AOP42" s="76"/>
      <c r="AOQ42" s="76"/>
      <c r="AOR42" s="76"/>
      <c r="AOS42" s="76"/>
      <c r="AOT42" s="76"/>
      <c r="AOU42" s="76"/>
      <c r="AOV42" s="76"/>
      <c r="AOW42" s="76"/>
      <c r="AOX42" s="76"/>
      <c r="AOY42" s="76"/>
      <c r="AOZ42" s="76"/>
      <c r="APA42" s="77"/>
      <c r="APB42" s="76">
        <v>42.3</v>
      </c>
      <c r="APC42" s="76"/>
      <c r="APD42" s="76"/>
      <c r="APE42" s="76"/>
      <c r="APF42" s="76"/>
      <c r="APG42" s="76"/>
      <c r="APH42" s="76"/>
      <c r="API42" s="76"/>
      <c r="APJ42" s="76"/>
      <c r="APK42" s="76"/>
      <c r="APL42" s="76"/>
      <c r="APM42" s="76">
        <v>70.5</v>
      </c>
      <c r="APN42" s="76"/>
      <c r="APO42" s="76"/>
      <c r="APP42" s="76"/>
      <c r="APQ42" s="76"/>
      <c r="APR42" s="76"/>
      <c r="APS42" s="76"/>
      <c r="APT42" s="76"/>
      <c r="APU42" s="76"/>
      <c r="APV42" s="76"/>
      <c r="APW42" s="76"/>
      <c r="APX42" s="76"/>
      <c r="APY42" s="76"/>
      <c r="APZ42" s="76"/>
      <c r="AQA42" s="76"/>
      <c r="AQB42" s="76">
        <v>42.3</v>
      </c>
      <c r="AQC42" s="76"/>
      <c r="AQD42" s="76"/>
      <c r="AQE42" s="76"/>
      <c r="AQF42" s="76"/>
      <c r="AQG42" s="76"/>
      <c r="AQH42" s="76"/>
      <c r="AQI42" s="76"/>
      <c r="AQJ42" s="76"/>
      <c r="AQK42" s="76"/>
      <c r="AQL42" s="76"/>
      <c r="AQM42" s="76">
        <v>70.5</v>
      </c>
      <c r="AQN42" s="76"/>
      <c r="AQO42" s="76"/>
      <c r="AQP42" s="76"/>
      <c r="AQQ42" s="76"/>
      <c r="AQR42" s="76"/>
      <c r="AQS42" s="76"/>
      <c r="AQT42" s="76"/>
      <c r="AQU42" s="76"/>
      <c r="AQV42" s="76"/>
      <c r="AQW42" s="76"/>
      <c r="AQX42" s="76"/>
      <c r="AQY42" s="76"/>
      <c r="AQZ42" s="76"/>
      <c r="ARA42" s="77"/>
      <c r="ARB42" s="76">
        <v>30225.11</v>
      </c>
      <c r="ARC42" s="76"/>
      <c r="ARD42" s="76"/>
      <c r="ARE42" s="76"/>
      <c r="ARF42" s="76"/>
      <c r="ARG42" s="76"/>
      <c r="ARH42" s="76"/>
      <c r="ARI42" s="76"/>
      <c r="ARJ42" s="76"/>
      <c r="ARK42" s="76"/>
      <c r="ARL42" s="76"/>
      <c r="ARM42" s="76">
        <v>90211.03</v>
      </c>
      <c r="ARN42" s="76"/>
      <c r="ARO42" s="76"/>
      <c r="ARP42" s="76"/>
      <c r="ARQ42" s="76"/>
      <c r="ARR42" s="76"/>
      <c r="ARS42" s="76"/>
      <c r="ART42" s="76"/>
      <c r="ARU42" s="76"/>
      <c r="ARV42" s="76"/>
      <c r="ARW42" s="76"/>
      <c r="ARX42" s="76"/>
      <c r="ARY42" s="76"/>
      <c r="ARZ42" s="76"/>
      <c r="ASA42" s="76"/>
      <c r="ASB42" s="76">
        <v>30225.11</v>
      </c>
      <c r="ASC42" s="76"/>
      <c r="ASD42" s="76"/>
      <c r="ASE42" s="76"/>
      <c r="ASF42" s="76"/>
      <c r="ASG42" s="76"/>
      <c r="ASH42" s="76"/>
      <c r="ASI42" s="76"/>
      <c r="ASJ42" s="76"/>
      <c r="ASK42" s="76"/>
      <c r="ASL42" s="76"/>
      <c r="ASM42" s="76">
        <v>90211.03</v>
      </c>
      <c r="ASN42" s="76"/>
      <c r="ASO42" s="76"/>
      <c r="ASP42" s="76"/>
      <c r="ASQ42" s="76"/>
      <c r="ASR42" s="76"/>
      <c r="ASS42" s="76"/>
      <c r="AST42" s="76"/>
      <c r="ASU42" s="76"/>
      <c r="ASV42" s="76"/>
      <c r="ASW42" s="76"/>
      <c r="ASX42" s="76"/>
      <c r="ASY42" s="76"/>
      <c r="ASZ42" s="76"/>
      <c r="ATA42" s="77"/>
      <c r="ATB42" s="76">
        <v>0</v>
      </c>
      <c r="ATC42" s="76"/>
      <c r="ATD42" s="76"/>
      <c r="ATE42" s="76"/>
      <c r="ATF42" s="76"/>
      <c r="ATG42" s="76"/>
      <c r="ATH42" s="76"/>
      <c r="ATI42" s="76"/>
      <c r="ATJ42" s="76"/>
      <c r="ATK42" s="76"/>
      <c r="ATL42" s="76"/>
      <c r="ATM42" s="76">
        <v>0</v>
      </c>
      <c r="ATN42" s="76"/>
      <c r="ATO42" s="76"/>
      <c r="ATP42" s="76"/>
      <c r="ATQ42" s="76"/>
      <c r="ATR42" s="76"/>
      <c r="ATS42" s="76"/>
      <c r="ATT42" s="76"/>
      <c r="ATU42" s="76"/>
      <c r="ATV42" s="76"/>
      <c r="ATW42" s="76"/>
      <c r="ATX42" s="76"/>
      <c r="ATY42" s="76"/>
      <c r="ATZ42" s="76"/>
      <c r="AUA42" s="76"/>
      <c r="AUB42" s="76">
        <v>0</v>
      </c>
      <c r="AUC42" s="76"/>
      <c r="AUD42" s="76"/>
      <c r="AUE42" s="76"/>
      <c r="AUF42" s="76"/>
      <c r="AUG42" s="76"/>
      <c r="AUH42" s="76"/>
      <c r="AUI42" s="76"/>
      <c r="AUJ42" s="76"/>
      <c r="AUK42" s="76"/>
      <c r="AUL42" s="76"/>
      <c r="AUM42" s="76">
        <v>0</v>
      </c>
      <c r="AUN42" s="76"/>
      <c r="AUO42" s="76"/>
      <c r="AUP42" s="76"/>
      <c r="AUQ42" s="76"/>
      <c r="AUR42" s="76"/>
      <c r="AUS42" s="76"/>
      <c r="AUT42" s="76"/>
      <c r="AUU42" s="76"/>
      <c r="AUV42" s="76"/>
      <c r="AUW42" s="76"/>
      <c r="AUX42" s="76"/>
      <c r="AUY42" s="76"/>
      <c r="AUZ42" s="76"/>
      <c r="AVA42" s="77"/>
      <c r="AVB42" s="76">
        <v>8746.75</v>
      </c>
      <c r="AVC42" s="76"/>
      <c r="AVD42" s="76"/>
      <c r="AVE42" s="76"/>
      <c r="AVF42" s="76"/>
      <c r="AVG42" s="76"/>
      <c r="AVH42" s="76"/>
      <c r="AVI42" s="76"/>
      <c r="AVJ42" s="76"/>
      <c r="AVK42" s="76"/>
      <c r="AVL42" s="76"/>
      <c r="AVM42" s="76">
        <v>21867.02</v>
      </c>
      <c r="AVN42" s="76"/>
      <c r="AVO42" s="76"/>
      <c r="AVP42" s="76"/>
      <c r="AVQ42" s="76"/>
      <c r="AVR42" s="76"/>
      <c r="AVS42" s="76"/>
      <c r="AVT42" s="76"/>
      <c r="AVU42" s="76"/>
      <c r="AVV42" s="76"/>
      <c r="AVW42" s="76"/>
      <c r="AVX42" s="76"/>
      <c r="AVY42" s="76"/>
      <c r="AVZ42" s="76"/>
      <c r="AWA42" s="76"/>
      <c r="AWB42" s="76">
        <v>8746.75</v>
      </c>
      <c r="AWC42" s="76"/>
      <c r="AWD42" s="76"/>
      <c r="AWE42" s="76"/>
      <c r="AWF42" s="76"/>
      <c r="AWG42" s="76"/>
      <c r="AWH42" s="76"/>
      <c r="AWI42" s="76"/>
      <c r="AWJ42" s="76"/>
      <c r="AWK42" s="76"/>
      <c r="AWL42" s="76"/>
      <c r="AWM42" s="76">
        <v>21867.02</v>
      </c>
      <c r="AWN42" s="76"/>
      <c r="AWO42" s="76"/>
      <c r="AWP42" s="76"/>
      <c r="AWQ42" s="76"/>
      <c r="AWR42" s="76"/>
      <c r="AWS42" s="76"/>
      <c r="AWT42" s="76"/>
      <c r="AWU42" s="76"/>
      <c r="AWV42" s="76"/>
      <c r="AWW42" s="76"/>
      <c r="AWX42" s="76"/>
      <c r="AWY42" s="76"/>
      <c r="AWZ42" s="76"/>
      <c r="AXA42" s="77"/>
      <c r="AXB42" s="76">
        <v>17780.34</v>
      </c>
      <c r="AXC42" s="76"/>
      <c r="AXD42" s="76"/>
      <c r="AXE42" s="76"/>
      <c r="AXF42" s="76"/>
      <c r="AXG42" s="76"/>
      <c r="AXH42" s="76"/>
      <c r="AXI42" s="76"/>
      <c r="AXJ42" s="76"/>
      <c r="AXK42" s="76"/>
      <c r="AXL42" s="76"/>
      <c r="AXM42" s="76">
        <v>17780.34</v>
      </c>
      <c r="AXN42" s="76"/>
      <c r="AXO42" s="76"/>
      <c r="AXP42" s="76"/>
      <c r="AXQ42" s="76"/>
      <c r="AXR42" s="76"/>
      <c r="AXS42" s="76"/>
      <c r="AXT42" s="76"/>
      <c r="AXU42" s="76"/>
      <c r="AXV42" s="76"/>
      <c r="AXW42" s="76"/>
      <c r="AXX42" s="76"/>
      <c r="AXY42" s="76"/>
      <c r="AXZ42" s="76"/>
      <c r="AYA42" s="76"/>
      <c r="AYB42" s="76">
        <v>17780.34</v>
      </c>
      <c r="AYC42" s="76"/>
      <c r="AYD42" s="76"/>
      <c r="AYE42" s="76"/>
      <c r="AYF42" s="76"/>
      <c r="AYG42" s="76"/>
      <c r="AYH42" s="76"/>
      <c r="AYI42" s="76"/>
      <c r="AYJ42" s="76"/>
      <c r="AYK42" s="76"/>
      <c r="AYL42" s="76"/>
      <c r="AYM42" s="76">
        <v>17780.34</v>
      </c>
      <c r="AYN42" s="76"/>
      <c r="AYO42" s="76"/>
      <c r="AYP42" s="76"/>
      <c r="AYQ42" s="76"/>
      <c r="AYR42" s="76"/>
      <c r="AYS42" s="76"/>
      <c r="AYT42" s="76"/>
      <c r="AYU42" s="76"/>
      <c r="AYV42" s="76"/>
      <c r="AYW42" s="76"/>
      <c r="AYX42" s="76"/>
      <c r="AYY42" s="76"/>
      <c r="AYZ42" s="76"/>
      <c r="AZA42" s="77"/>
      <c r="AZB42" s="76">
        <v>12848.93</v>
      </c>
      <c r="AZC42" s="76"/>
      <c r="AZD42" s="76"/>
      <c r="AZE42" s="76"/>
      <c r="AZF42" s="76"/>
      <c r="AZG42" s="76"/>
      <c r="AZH42" s="76"/>
      <c r="AZI42" s="76"/>
      <c r="AZJ42" s="76"/>
      <c r="AZK42" s="76"/>
      <c r="AZL42" s="76"/>
      <c r="AZM42" s="76">
        <v>14345.32</v>
      </c>
      <c r="AZN42" s="76"/>
      <c r="AZO42" s="76"/>
      <c r="AZP42" s="76"/>
      <c r="AZQ42" s="76"/>
      <c r="AZR42" s="76"/>
      <c r="AZS42" s="76"/>
      <c r="AZT42" s="76"/>
      <c r="AZU42" s="76"/>
      <c r="AZV42" s="76"/>
      <c r="AZW42" s="76"/>
      <c r="AZX42" s="76"/>
      <c r="AZY42" s="76"/>
      <c r="AZZ42" s="76"/>
      <c r="BAA42" s="76"/>
      <c r="BAB42" s="76">
        <v>12848.93</v>
      </c>
      <c r="BAC42" s="76"/>
      <c r="BAD42" s="76"/>
      <c r="BAE42" s="76"/>
      <c r="BAF42" s="76"/>
      <c r="BAG42" s="76"/>
      <c r="BAH42" s="76"/>
      <c r="BAI42" s="76"/>
      <c r="BAJ42" s="76"/>
      <c r="BAK42" s="76"/>
      <c r="BAL42" s="76"/>
      <c r="BAM42" s="76">
        <v>14345.32</v>
      </c>
      <c r="BAN42" s="76"/>
      <c r="BAO42" s="76"/>
      <c r="BAP42" s="76"/>
      <c r="BAQ42" s="76"/>
      <c r="BAR42" s="76"/>
      <c r="BAS42" s="76"/>
      <c r="BAT42" s="76"/>
      <c r="BAU42" s="76"/>
      <c r="BAV42" s="76"/>
      <c r="BAW42" s="76"/>
      <c r="BAX42" s="76"/>
      <c r="BAY42" s="76"/>
      <c r="BAZ42" s="76"/>
      <c r="BBA42" s="77"/>
      <c r="BBB42" s="76">
        <v>237256.77</v>
      </c>
      <c r="BBC42" s="76"/>
      <c r="BBD42" s="76"/>
      <c r="BBE42" s="76"/>
      <c r="BBF42" s="76"/>
      <c r="BBG42" s="76"/>
      <c r="BBH42" s="76"/>
      <c r="BBI42" s="76"/>
      <c r="BBJ42" s="76"/>
      <c r="BBK42" s="76"/>
      <c r="BBL42" s="76"/>
      <c r="BBM42" s="76">
        <v>237256.77</v>
      </c>
      <c r="BBN42" s="76"/>
      <c r="BBO42" s="76"/>
      <c r="BBP42" s="76"/>
      <c r="BBQ42" s="76"/>
      <c r="BBR42" s="76"/>
      <c r="BBS42" s="76"/>
      <c r="BBT42" s="76"/>
      <c r="BBU42" s="76"/>
      <c r="BBV42" s="76"/>
      <c r="BBW42" s="76"/>
      <c r="BBX42" s="76"/>
      <c r="BBY42" s="76"/>
      <c r="BBZ42" s="76"/>
      <c r="BCA42" s="76"/>
      <c r="BCB42" s="76">
        <v>237256.77</v>
      </c>
      <c r="BCC42" s="76"/>
      <c r="BCD42" s="76"/>
      <c r="BCE42" s="76"/>
      <c r="BCF42" s="76"/>
      <c r="BCG42" s="76"/>
      <c r="BCH42" s="76"/>
      <c r="BCI42" s="76"/>
      <c r="BCJ42" s="76"/>
      <c r="BCK42" s="76"/>
      <c r="BCL42" s="76"/>
      <c r="BCM42" s="76">
        <v>237256.77</v>
      </c>
      <c r="BCN42" s="76"/>
      <c r="BCO42" s="76"/>
      <c r="BCP42" s="76"/>
      <c r="BCQ42" s="76"/>
      <c r="BCR42" s="76"/>
      <c r="BCS42" s="76"/>
      <c r="BCT42" s="76"/>
      <c r="BCU42" s="76"/>
      <c r="BCV42" s="76"/>
      <c r="BCW42" s="76"/>
      <c r="BCX42" s="76"/>
      <c r="BCY42" s="76"/>
      <c r="BCZ42" s="76"/>
      <c r="BDA42" s="77"/>
      <c r="BDB42" s="76">
        <v>100432.96000000001</v>
      </c>
      <c r="BDC42" s="76"/>
      <c r="BDD42" s="76"/>
      <c r="BDE42" s="76"/>
      <c r="BDF42" s="76"/>
      <c r="BDG42" s="76"/>
      <c r="BDH42" s="76"/>
      <c r="BDI42" s="76"/>
      <c r="BDJ42" s="76"/>
      <c r="BDK42" s="76"/>
      <c r="BDL42" s="76"/>
      <c r="BDM42" s="76">
        <v>234715.51999999999</v>
      </c>
      <c r="BDN42" s="76"/>
      <c r="BDO42" s="76"/>
      <c r="BDP42" s="76"/>
      <c r="BDQ42" s="76"/>
      <c r="BDR42" s="76"/>
      <c r="BDS42" s="76"/>
      <c r="BDT42" s="76"/>
      <c r="BDU42" s="76"/>
      <c r="BDV42" s="76"/>
      <c r="BDW42" s="76"/>
      <c r="BDX42" s="76"/>
      <c r="BDY42" s="76"/>
      <c r="BDZ42" s="76"/>
      <c r="BEA42" s="76"/>
      <c r="BEB42" s="76">
        <v>100432.96000000001</v>
      </c>
      <c r="BEC42" s="76"/>
      <c r="BED42" s="76"/>
      <c r="BEE42" s="76"/>
      <c r="BEF42" s="76"/>
      <c r="BEG42" s="76"/>
      <c r="BEH42" s="76"/>
      <c r="BEI42" s="76"/>
      <c r="BEJ42" s="76"/>
      <c r="BEK42" s="76"/>
      <c r="BEL42" s="76"/>
      <c r="BEM42" s="76">
        <v>234715.51999999999</v>
      </c>
      <c r="BEN42" s="76"/>
      <c r="BEO42" s="76"/>
      <c r="BEP42" s="76"/>
      <c r="BEQ42" s="76"/>
      <c r="BER42" s="76"/>
      <c r="BES42" s="76"/>
      <c r="BET42" s="76"/>
      <c r="BEU42" s="76"/>
      <c r="BEV42" s="76"/>
      <c r="BEW42" s="76"/>
      <c r="BEX42" s="76"/>
      <c r="BEY42" s="76"/>
      <c r="BEZ42" s="76"/>
      <c r="BFA42" s="77"/>
      <c r="BFB42" s="76">
        <v>58910.76</v>
      </c>
      <c r="BFC42" s="76"/>
      <c r="BFD42" s="76"/>
      <c r="BFE42" s="76"/>
      <c r="BFF42" s="76"/>
      <c r="BFG42" s="76"/>
      <c r="BFH42" s="76"/>
      <c r="BFI42" s="76"/>
      <c r="BFJ42" s="76"/>
      <c r="BFK42" s="76"/>
      <c r="BFL42" s="76"/>
      <c r="BFM42" s="76">
        <v>98997.1</v>
      </c>
      <c r="BFN42" s="76"/>
      <c r="BFO42" s="76"/>
      <c r="BFP42" s="76"/>
      <c r="BFQ42" s="76"/>
      <c r="BFR42" s="76"/>
      <c r="BFS42" s="76"/>
      <c r="BFT42" s="76"/>
      <c r="BFU42" s="76"/>
      <c r="BFV42" s="76"/>
      <c r="BFW42" s="76"/>
      <c r="BFX42" s="76"/>
      <c r="BFY42" s="76"/>
      <c r="BFZ42" s="76"/>
      <c r="BGA42" s="76"/>
      <c r="BGB42" s="76">
        <v>58910.76</v>
      </c>
      <c r="BGC42" s="76"/>
      <c r="BGD42" s="76"/>
      <c r="BGE42" s="76"/>
      <c r="BGF42" s="76"/>
      <c r="BGG42" s="76"/>
      <c r="BGH42" s="76"/>
      <c r="BGI42" s="76"/>
      <c r="BGJ42" s="76"/>
      <c r="BGK42" s="76"/>
      <c r="BGL42" s="76"/>
      <c r="BGM42" s="76">
        <v>98997.1</v>
      </c>
      <c r="BGN42" s="76"/>
      <c r="BGO42" s="76"/>
      <c r="BGP42" s="76"/>
      <c r="BGQ42" s="76"/>
      <c r="BGR42" s="76"/>
      <c r="BGS42" s="76"/>
      <c r="BGT42" s="76"/>
      <c r="BGU42" s="76"/>
      <c r="BGV42" s="76"/>
      <c r="BGW42" s="76"/>
      <c r="BGX42" s="76"/>
      <c r="BGY42" s="76"/>
      <c r="BGZ42" s="76"/>
      <c r="BHA42" s="77"/>
      <c r="BHB42" s="76">
        <v>47892.7</v>
      </c>
      <c r="BHC42" s="76"/>
      <c r="BHD42" s="76"/>
      <c r="BHE42" s="76"/>
      <c r="BHF42" s="76"/>
      <c r="BHG42" s="76"/>
      <c r="BHH42" s="76"/>
      <c r="BHI42" s="76"/>
      <c r="BHJ42" s="76"/>
      <c r="BHK42" s="76"/>
      <c r="BHL42" s="76"/>
      <c r="BHM42" s="76">
        <v>100395.39</v>
      </c>
      <c r="BHN42" s="76"/>
      <c r="BHO42" s="76"/>
      <c r="BHP42" s="76"/>
      <c r="BHQ42" s="76"/>
      <c r="BHR42" s="76"/>
      <c r="BHS42" s="76"/>
      <c r="BHT42" s="76"/>
      <c r="BHU42" s="76"/>
      <c r="BHV42" s="76"/>
      <c r="BHW42" s="76"/>
      <c r="BHX42" s="76"/>
      <c r="BHY42" s="76"/>
      <c r="BHZ42" s="76"/>
      <c r="BIA42" s="76"/>
      <c r="BIB42" s="76">
        <v>47892.7</v>
      </c>
      <c r="BIC42" s="76"/>
      <c r="BID42" s="76"/>
      <c r="BIE42" s="76"/>
      <c r="BIF42" s="76"/>
      <c r="BIG42" s="76"/>
      <c r="BIH42" s="76"/>
      <c r="BII42" s="76"/>
      <c r="BIJ42" s="76"/>
      <c r="BIK42" s="76"/>
      <c r="BIL42" s="76"/>
      <c r="BIM42" s="76">
        <v>100395.39</v>
      </c>
      <c r="BIN42" s="76"/>
      <c r="BIO42" s="76"/>
      <c r="BIP42" s="76"/>
      <c r="BIQ42" s="76"/>
      <c r="BIR42" s="76"/>
      <c r="BIS42" s="76"/>
      <c r="BIT42" s="76"/>
      <c r="BIU42" s="76"/>
      <c r="BIV42" s="76"/>
      <c r="BIW42" s="76"/>
      <c r="BIX42" s="76"/>
      <c r="BIY42" s="76"/>
      <c r="BIZ42" s="76"/>
      <c r="BJA42" s="77"/>
      <c r="BJB42" s="76">
        <v>0</v>
      </c>
      <c r="BJC42" s="76"/>
      <c r="BJD42" s="76"/>
      <c r="BJE42" s="76"/>
      <c r="BJF42" s="76"/>
      <c r="BJG42" s="76"/>
      <c r="BJH42" s="76"/>
      <c r="BJI42" s="76"/>
      <c r="BJJ42" s="76"/>
      <c r="BJK42" s="76"/>
      <c r="BJL42" s="76"/>
      <c r="BJM42" s="76">
        <v>0</v>
      </c>
      <c r="BJN42" s="76"/>
      <c r="BJO42" s="76"/>
      <c r="BJP42" s="76"/>
      <c r="BJQ42" s="76"/>
      <c r="BJR42" s="76"/>
      <c r="BJS42" s="76"/>
      <c r="BJT42" s="76"/>
      <c r="BJU42" s="76"/>
      <c r="BJV42" s="76"/>
      <c r="BJW42" s="76"/>
      <c r="BJX42" s="76"/>
      <c r="BJY42" s="76"/>
      <c r="BJZ42" s="76"/>
      <c r="BKA42" s="76"/>
      <c r="BKB42" s="76">
        <v>0</v>
      </c>
      <c r="BKC42" s="76"/>
      <c r="BKD42" s="76"/>
      <c r="BKE42" s="76"/>
      <c r="BKF42" s="76"/>
      <c r="BKG42" s="76"/>
      <c r="BKH42" s="76"/>
      <c r="BKI42" s="76"/>
      <c r="BKJ42" s="76"/>
      <c r="BKK42" s="76"/>
      <c r="BKL42" s="76"/>
      <c r="BKM42" s="76">
        <v>0</v>
      </c>
      <c r="BKN42" s="76"/>
      <c r="BKO42" s="76"/>
      <c r="BKP42" s="76"/>
      <c r="BKQ42" s="76"/>
      <c r="BKR42" s="76"/>
      <c r="BKS42" s="76"/>
      <c r="BKT42" s="76"/>
      <c r="BKU42" s="76"/>
      <c r="BKV42" s="76"/>
      <c r="BKW42" s="76"/>
      <c r="BKX42" s="76"/>
      <c r="BKY42" s="76"/>
      <c r="BKZ42" s="76"/>
      <c r="BLA42" s="77"/>
      <c r="BLB42" s="76">
        <v>0</v>
      </c>
      <c r="BLC42" s="76"/>
      <c r="BLD42" s="76"/>
      <c r="BLE42" s="76"/>
      <c r="BLF42" s="76"/>
      <c r="BLG42" s="76"/>
      <c r="BLH42" s="76"/>
      <c r="BLI42" s="76"/>
      <c r="BLJ42" s="76"/>
      <c r="BLK42" s="76"/>
      <c r="BLL42" s="76"/>
      <c r="BLM42" s="76">
        <v>0</v>
      </c>
      <c r="BLN42" s="76"/>
      <c r="BLO42" s="76"/>
      <c r="BLP42" s="76"/>
      <c r="BLQ42" s="76"/>
      <c r="BLR42" s="76"/>
      <c r="BLS42" s="76"/>
      <c r="BLT42" s="76"/>
      <c r="BLU42" s="76"/>
      <c r="BLV42" s="76"/>
      <c r="BLW42" s="76"/>
      <c r="BLX42" s="76"/>
      <c r="BLY42" s="76"/>
      <c r="BLZ42" s="76"/>
      <c r="BMA42" s="76"/>
      <c r="BMB42" s="76">
        <v>0</v>
      </c>
      <c r="BMC42" s="76"/>
      <c r="BMD42" s="76"/>
      <c r="BME42" s="76"/>
      <c r="BMF42" s="76"/>
      <c r="BMG42" s="76"/>
      <c r="BMH42" s="76"/>
      <c r="BMI42" s="76"/>
      <c r="BMJ42" s="76"/>
      <c r="BMK42" s="76"/>
      <c r="BML42" s="76"/>
      <c r="BMM42" s="76">
        <v>0</v>
      </c>
      <c r="BMN42" s="76"/>
      <c r="BMO42" s="76"/>
      <c r="BMP42" s="76"/>
      <c r="BMQ42" s="76"/>
      <c r="BMR42" s="76"/>
      <c r="BMS42" s="76"/>
      <c r="BMT42" s="76"/>
      <c r="BMU42" s="76"/>
      <c r="BMV42" s="76"/>
      <c r="BMW42" s="76"/>
      <c r="BMX42" s="76"/>
      <c r="BMY42" s="76"/>
      <c r="BMZ42" s="76"/>
      <c r="BNA42" s="77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</row>
    <row r="43" spans="1:1769" s="22" customFormat="1" ht="22.5" customHeight="1">
      <c r="A43" s="105" t="s">
        <v>49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84" t="s">
        <v>59</v>
      </c>
      <c r="AT43" s="85"/>
      <c r="AU43" s="85"/>
      <c r="AV43" s="85"/>
      <c r="AW43" s="85"/>
      <c r="AX43" s="85"/>
      <c r="AY43" s="85"/>
      <c r="AZ43" s="85"/>
      <c r="BA43" s="85"/>
      <c r="BB43" s="76">
        <f>DB43+FB43+HB43+JB43+LB43+NB43+PB43+RB43+TB43+VB43+XB43+ZB43+ABB43+ADB43+AFB43+AHB43+AJB43+ALB43+ANB43+APB43+ARB43+ATB43+AVB43+AXB43+AZB43+BBB43+BDB43+BFB43+BHB43+BJB43+BLB43</f>
        <v>0</v>
      </c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>
        <f>DM43+FM43+HM43+JM43+LM43+NM43+PM43+RM43+TM43+VM43+XM43+ZM43+ABM43+ADM43+AFM43+AHM43+AJM43+ALM43+ANM43+APM43+ARM43+ATM43+AVM43+AXM43+AZM43+BBM43+BDM43+BFM43+BHM43+BJM43+BLM43</f>
        <v>0</v>
      </c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>
        <f>EB43+GB43+IB43+KB43+MB43+OB43+QB43+SB43+UB43+WB43+YB43+AAB43+ACB43+AEB43+AGB43+AIB43+AKB43+AMB43+AOB43+AQB43+ASB43+AUB43+AWB43+AYB43+BAB43+BCB43+BEB43+BGB43+BIB43+BKB43+BMB43</f>
        <v>0</v>
      </c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>
        <f>EM43+GM43+IM43+KM43+MM43+OM43+QM43+SM43+UM43+WM43+YM43+AAM43+ACM43+AEM43+AGM43+AIM43+AKM43+AMM43+AOM43+AQM43+ASM43+AUM43+AWM43+AYM43+BAM43+BCM43+BEM43+BGM43+BIM43+BKM43+BMM43</f>
        <v>0</v>
      </c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7"/>
      <c r="DB43" s="76">
        <v>0</v>
      </c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>
        <v>0</v>
      </c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>
        <v>0</v>
      </c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>
        <v>0</v>
      </c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7"/>
      <c r="FB43" s="76">
        <v>0</v>
      </c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>
        <v>0</v>
      </c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>
        <v>0</v>
      </c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>
        <v>0</v>
      </c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7"/>
      <c r="HB43" s="76">
        <v>0</v>
      </c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>
        <v>0</v>
      </c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>
        <v>0</v>
      </c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>
        <v>0</v>
      </c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7"/>
      <c r="JB43" s="76">
        <v>0</v>
      </c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>
        <v>0</v>
      </c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>
        <v>0</v>
      </c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>
        <v>0</v>
      </c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7"/>
      <c r="LB43" s="76">
        <v>0</v>
      </c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>
        <v>0</v>
      </c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>
        <v>0</v>
      </c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>
        <v>0</v>
      </c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7"/>
      <c r="NB43" s="76">
        <v>0</v>
      </c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>
        <v>0</v>
      </c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>
        <v>0</v>
      </c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>
        <v>0</v>
      </c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7"/>
      <c r="PB43" s="76">
        <v>0</v>
      </c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>
        <v>0</v>
      </c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>
        <v>0</v>
      </c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>
        <v>0</v>
      </c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7"/>
      <c r="RB43" s="76">
        <v>0</v>
      </c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>
        <v>0</v>
      </c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>
        <v>0</v>
      </c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>
        <v>0</v>
      </c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7"/>
      <c r="TB43" s="76">
        <v>0</v>
      </c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>
        <v>0</v>
      </c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>
        <v>0</v>
      </c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>
        <v>0</v>
      </c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7"/>
      <c r="VB43" s="76">
        <v>0</v>
      </c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>
        <v>0</v>
      </c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>
        <v>0</v>
      </c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>
        <v>0</v>
      </c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7"/>
      <c r="XB43" s="76">
        <v>0</v>
      </c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>
        <v>0</v>
      </c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>
        <v>0</v>
      </c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>
        <v>0</v>
      </c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7"/>
      <c r="ZB43" s="76">
        <v>0</v>
      </c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>
        <v>0</v>
      </c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>
        <v>0</v>
      </c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>
        <v>0</v>
      </c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7"/>
      <c r="ABB43" s="76">
        <v>0</v>
      </c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>
        <v>0</v>
      </c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>
        <v>0</v>
      </c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>
        <v>0</v>
      </c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7"/>
      <c r="ADB43" s="76">
        <v>0</v>
      </c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>
        <v>0</v>
      </c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>
        <v>0</v>
      </c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>
        <v>0</v>
      </c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7"/>
      <c r="AFB43" s="76">
        <v>0</v>
      </c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>
        <v>0</v>
      </c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>
        <v>0</v>
      </c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>
        <v>0</v>
      </c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7"/>
      <c r="AHB43" s="76">
        <v>0</v>
      </c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>
        <v>0</v>
      </c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>
        <v>0</v>
      </c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>
        <v>0</v>
      </c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7"/>
      <c r="AJB43" s="76">
        <v>0</v>
      </c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>
        <v>0</v>
      </c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>
        <v>0</v>
      </c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>
        <v>0</v>
      </c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7"/>
      <c r="ALB43" s="76">
        <v>0</v>
      </c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>
        <v>0</v>
      </c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>
        <v>0</v>
      </c>
      <c r="AMC43" s="76"/>
      <c r="AMD43" s="76"/>
      <c r="AME43" s="76"/>
      <c r="AMF43" s="76"/>
      <c r="AMG43" s="76"/>
      <c r="AMH43" s="76"/>
      <c r="AMI43" s="76"/>
      <c r="AMJ43" s="76"/>
      <c r="AMK43" s="76"/>
      <c r="AML43" s="76"/>
      <c r="AMM43" s="76">
        <v>0</v>
      </c>
      <c r="AMN43" s="76"/>
      <c r="AMO43" s="76"/>
      <c r="AMP43" s="76"/>
      <c r="AMQ43" s="76"/>
      <c r="AMR43" s="76"/>
      <c r="AMS43" s="76"/>
      <c r="AMT43" s="76"/>
      <c r="AMU43" s="76"/>
      <c r="AMV43" s="76"/>
      <c r="AMW43" s="76"/>
      <c r="AMX43" s="76"/>
      <c r="AMY43" s="76"/>
      <c r="AMZ43" s="76"/>
      <c r="ANA43" s="77"/>
      <c r="ANB43" s="76">
        <v>0</v>
      </c>
      <c r="ANC43" s="76"/>
      <c r="AND43" s="76"/>
      <c r="ANE43" s="76"/>
      <c r="ANF43" s="76"/>
      <c r="ANG43" s="76"/>
      <c r="ANH43" s="76"/>
      <c r="ANI43" s="76"/>
      <c r="ANJ43" s="76"/>
      <c r="ANK43" s="76"/>
      <c r="ANL43" s="76"/>
      <c r="ANM43" s="76">
        <v>0</v>
      </c>
      <c r="ANN43" s="76"/>
      <c r="ANO43" s="76"/>
      <c r="ANP43" s="76"/>
      <c r="ANQ43" s="76"/>
      <c r="ANR43" s="76"/>
      <c r="ANS43" s="76"/>
      <c r="ANT43" s="76"/>
      <c r="ANU43" s="76"/>
      <c r="ANV43" s="76"/>
      <c r="ANW43" s="76"/>
      <c r="ANX43" s="76"/>
      <c r="ANY43" s="76"/>
      <c r="ANZ43" s="76"/>
      <c r="AOA43" s="76"/>
      <c r="AOB43" s="76">
        <v>0</v>
      </c>
      <c r="AOC43" s="76"/>
      <c r="AOD43" s="76"/>
      <c r="AOE43" s="76"/>
      <c r="AOF43" s="76"/>
      <c r="AOG43" s="76"/>
      <c r="AOH43" s="76"/>
      <c r="AOI43" s="76"/>
      <c r="AOJ43" s="76"/>
      <c r="AOK43" s="76"/>
      <c r="AOL43" s="76"/>
      <c r="AOM43" s="76">
        <v>0</v>
      </c>
      <c r="AON43" s="76"/>
      <c r="AOO43" s="76"/>
      <c r="AOP43" s="76"/>
      <c r="AOQ43" s="76"/>
      <c r="AOR43" s="76"/>
      <c r="AOS43" s="76"/>
      <c r="AOT43" s="76"/>
      <c r="AOU43" s="76"/>
      <c r="AOV43" s="76"/>
      <c r="AOW43" s="76"/>
      <c r="AOX43" s="76"/>
      <c r="AOY43" s="76"/>
      <c r="AOZ43" s="76"/>
      <c r="APA43" s="77"/>
      <c r="APB43" s="76">
        <v>0</v>
      </c>
      <c r="APC43" s="76"/>
      <c r="APD43" s="76"/>
      <c r="APE43" s="76"/>
      <c r="APF43" s="76"/>
      <c r="APG43" s="76"/>
      <c r="APH43" s="76"/>
      <c r="API43" s="76"/>
      <c r="APJ43" s="76"/>
      <c r="APK43" s="76"/>
      <c r="APL43" s="76"/>
      <c r="APM43" s="76">
        <v>0</v>
      </c>
      <c r="APN43" s="76"/>
      <c r="APO43" s="76"/>
      <c r="APP43" s="76"/>
      <c r="APQ43" s="76"/>
      <c r="APR43" s="76"/>
      <c r="APS43" s="76"/>
      <c r="APT43" s="76"/>
      <c r="APU43" s="76"/>
      <c r="APV43" s="76"/>
      <c r="APW43" s="76"/>
      <c r="APX43" s="76"/>
      <c r="APY43" s="76"/>
      <c r="APZ43" s="76"/>
      <c r="AQA43" s="76"/>
      <c r="AQB43" s="76">
        <v>0</v>
      </c>
      <c r="AQC43" s="76"/>
      <c r="AQD43" s="76"/>
      <c r="AQE43" s="76"/>
      <c r="AQF43" s="76"/>
      <c r="AQG43" s="76"/>
      <c r="AQH43" s="76"/>
      <c r="AQI43" s="76"/>
      <c r="AQJ43" s="76"/>
      <c r="AQK43" s="76"/>
      <c r="AQL43" s="76"/>
      <c r="AQM43" s="76">
        <v>0</v>
      </c>
      <c r="AQN43" s="76"/>
      <c r="AQO43" s="76"/>
      <c r="AQP43" s="76"/>
      <c r="AQQ43" s="76"/>
      <c r="AQR43" s="76"/>
      <c r="AQS43" s="76"/>
      <c r="AQT43" s="76"/>
      <c r="AQU43" s="76"/>
      <c r="AQV43" s="76"/>
      <c r="AQW43" s="76"/>
      <c r="AQX43" s="76"/>
      <c r="AQY43" s="76"/>
      <c r="AQZ43" s="76"/>
      <c r="ARA43" s="77"/>
      <c r="ARB43" s="76">
        <v>0</v>
      </c>
      <c r="ARC43" s="76"/>
      <c r="ARD43" s="76"/>
      <c r="ARE43" s="76"/>
      <c r="ARF43" s="76"/>
      <c r="ARG43" s="76"/>
      <c r="ARH43" s="76"/>
      <c r="ARI43" s="76"/>
      <c r="ARJ43" s="76"/>
      <c r="ARK43" s="76"/>
      <c r="ARL43" s="76"/>
      <c r="ARM43" s="76">
        <v>0</v>
      </c>
      <c r="ARN43" s="76"/>
      <c r="ARO43" s="76"/>
      <c r="ARP43" s="76"/>
      <c r="ARQ43" s="76"/>
      <c r="ARR43" s="76"/>
      <c r="ARS43" s="76"/>
      <c r="ART43" s="76"/>
      <c r="ARU43" s="76"/>
      <c r="ARV43" s="76"/>
      <c r="ARW43" s="76"/>
      <c r="ARX43" s="76"/>
      <c r="ARY43" s="76"/>
      <c r="ARZ43" s="76"/>
      <c r="ASA43" s="76"/>
      <c r="ASB43" s="76">
        <v>0</v>
      </c>
      <c r="ASC43" s="76"/>
      <c r="ASD43" s="76"/>
      <c r="ASE43" s="76"/>
      <c r="ASF43" s="76"/>
      <c r="ASG43" s="76"/>
      <c r="ASH43" s="76"/>
      <c r="ASI43" s="76"/>
      <c r="ASJ43" s="76"/>
      <c r="ASK43" s="76"/>
      <c r="ASL43" s="76"/>
      <c r="ASM43" s="76">
        <v>0</v>
      </c>
      <c r="ASN43" s="76"/>
      <c r="ASO43" s="76"/>
      <c r="ASP43" s="76"/>
      <c r="ASQ43" s="76"/>
      <c r="ASR43" s="76"/>
      <c r="ASS43" s="76"/>
      <c r="AST43" s="76"/>
      <c r="ASU43" s="76"/>
      <c r="ASV43" s="76"/>
      <c r="ASW43" s="76"/>
      <c r="ASX43" s="76"/>
      <c r="ASY43" s="76"/>
      <c r="ASZ43" s="76"/>
      <c r="ATA43" s="77"/>
      <c r="ATB43" s="76">
        <v>0</v>
      </c>
      <c r="ATC43" s="76"/>
      <c r="ATD43" s="76"/>
      <c r="ATE43" s="76"/>
      <c r="ATF43" s="76"/>
      <c r="ATG43" s="76"/>
      <c r="ATH43" s="76"/>
      <c r="ATI43" s="76"/>
      <c r="ATJ43" s="76"/>
      <c r="ATK43" s="76"/>
      <c r="ATL43" s="76"/>
      <c r="ATM43" s="76">
        <v>0</v>
      </c>
      <c r="ATN43" s="76"/>
      <c r="ATO43" s="76"/>
      <c r="ATP43" s="76"/>
      <c r="ATQ43" s="76"/>
      <c r="ATR43" s="76"/>
      <c r="ATS43" s="76"/>
      <c r="ATT43" s="76"/>
      <c r="ATU43" s="76"/>
      <c r="ATV43" s="76"/>
      <c r="ATW43" s="76"/>
      <c r="ATX43" s="76"/>
      <c r="ATY43" s="76"/>
      <c r="ATZ43" s="76"/>
      <c r="AUA43" s="76"/>
      <c r="AUB43" s="76">
        <v>0</v>
      </c>
      <c r="AUC43" s="76"/>
      <c r="AUD43" s="76"/>
      <c r="AUE43" s="76"/>
      <c r="AUF43" s="76"/>
      <c r="AUG43" s="76"/>
      <c r="AUH43" s="76"/>
      <c r="AUI43" s="76"/>
      <c r="AUJ43" s="76"/>
      <c r="AUK43" s="76"/>
      <c r="AUL43" s="76"/>
      <c r="AUM43" s="76">
        <v>0</v>
      </c>
      <c r="AUN43" s="76"/>
      <c r="AUO43" s="76"/>
      <c r="AUP43" s="76"/>
      <c r="AUQ43" s="76"/>
      <c r="AUR43" s="76"/>
      <c r="AUS43" s="76"/>
      <c r="AUT43" s="76"/>
      <c r="AUU43" s="76"/>
      <c r="AUV43" s="76"/>
      <c r="AUW43" s="76"/>
      <c r="AUX43" s="76"/>
      <c r="AUY43" s="76"/>
      <c r="AUZ43" s="76"/>
      <c r="AVA43" s="77"/>
      <c r="AVB43" s="76">
        <v>0</v>
      </c>
      <c r="AVC43" s="76"/>
      <c r="AVD43" s="76"/>
      <c r="AVE43" s="76"/>
      <c r="AVF43" s="76"/>
      <c r="AVG43" s="76"/>
      <c r="AVH43" s="76"/>
      <c r="AVI43" s="76"/>
      <c r="AVJ43" s="76"/>
      <c r="AVK43" s="76"/>
      <c r="AVL43" s="76"/>
      <c r="AVM43" s="76">
        <v>0</v>
      </c>
      <c r="AVN43" s="76"/>
      <c r="AVO43" s="76"/>
      <c r="AVP43" s="76"/>
      <c r="AVQ43" s="76"/>
      <c r="AVR43" s="76"/>
      <c r="AVS43" s="76"/>
      <c r="AVT43" s="76"/>
      <c r="AVU43" s="76"/>
      <c r="AVV43" s="76"/>
      <c r="AVW43" s="76"/>
      <c r="AVX43" s="76"/>
      <c r="AVY43" s="76"/>
      <c r="AVZ43" s="76"/>
      <c r="AWA43" s="76"/>
      <c r="AWB43" s="76">
        <v>0</v>
      </c>
      <c r="AWC43" s="76"/>
      <c r="AWD43" s="76"/>
      <c r="AWE43" s="76"/>
      <c r="AWF43" s="76"/>
      <c r="AWG43" s="76"/>
      <c r="AWH43" s="76"/>
      <c r="AWI43" s="76"/>
      <c r="AWJ43" s="76"/>
      <c r="AWK43" s="76"/>
      <c r="AWL43" s="76"/>
      <c r="AWM43" s="76">
        <v>0</v>
      </c>
      <c r="AWN43" s="76"/>
      <c r="AWO43" s="76"/>
      <c r="AWP43" s="76"/>
      <c r="AWQ43" s="76"/>
      <c r="AWR43" s="76"/>
      <c r="AWS43" s="76"/>
      <c r="AWT43" s="76"/>
      <c r="AWU43" s="76"/>
      <c r="AWV43" s="76"/>
      <c r="AWW43" s="76"/>
      <c r="AWX43" s="76"/>
      <c r="AWY43" s="76"/>
      <c r="AWZ43" s="76"/>
      <c r="AXA43" s="77"/>
      <c r="AXB43" s="76">
        <v>0</v>
      </c>
      <c r="AXC43" s="76"/>
      <c r="AXD43" s="76"/>
      <c r="AXE43" s="76"/>
      <c r="AXF43" s="76"/>
      <c r="AXG43" s="76"/>
      <c r="AXH43" s="76"/>
      <c r="AXI43" s="76"/>
      <c r="AXJ43" s="76"/>
      <c r="AXK43" s="76"/>
      <c r="AXL43" s="76"/>
      <c r="AXM43" s="76">
        <v>0</v>
      </c>
      <c r="AXN43" s="76"/>
      <c r="AXO43" s="76"/>
      <c r="AXP43" s="76"/>
      <c r="AXQ43" s="76"/>
      <c r="AXR43" s="76"/>
      <c r="AXS43" s="76"/>
      <c r="AXT43" s="76"/>
      <c r="AXU43" s="76"/>
      <c r="AXV43" s="76"/>
      <c r="AXW43" s="76"/>
      <c r="AXX43" s="76"/>
      <c r="AXY43" s="76"/>
      <c r="AXZ43" s="76"/>
      <c r="AYA43" s="76"/>
      <c r="AYB43" s="76">
        <v>0</v>
      </c>
      <c r="AYC43" s="76"/>
      <c r="AYD43" s="76"/>
      <c r="AYE43" s="76"/>
      <c r="AYF43" s="76"/>
      <c r="AYG43" s="76"/>
      <c r="AYH43" s="76"/>
      <c r="AYI43" s="76"/>
      <c r="AYJ43" s="76"/>
      <c r="AYK43" s="76"/>
      <c r="AYL43" s="76"/>
      <c r="AYM43" s="76">
        <v>0</v>
      </c>
      <c r="AYN43" s="76"/>
      <c r="AYO43" s="76"/>
      <c r="AYP43" s="76"/>
      <c r="AYQ43" s="76"/>
      <c r="AYR43" s="76"/>
      <c r="AYS43" s="76"/>
      <c r="AYT43" s="76"/>
      <c r="AYU43" s="76"/>
      <c r="AYV43" s="76"/>
      <c r="AYW43" s="76"/>
      <c r="AYX43" s="76"/>
      <c r="AYY43" s="76"/>
      <c r="AYZ43" s="76"/>
      <c r="AZA43" s="77"/>
      <c r="AZB43" s="76">
        <v>0</v>
      </c>
      <c r="AZC43" s="76"/>
      <c r="AZD43" s="76"/>
      <c r="AZE43" s="76"/>
      <c r="AZF43" s="76"/>
      <c r="AZG43" s="76"/>
      <c r="AZH43" s="76"/>
      <c r="AZI43" s="76"/>
      <c r="AZJ43" s="76"/>
      <c r="AZK43" s="76"/>
      <c r="AZL43" s="76"/>
      <c r="AZM43" s="76">
        <v>0</v>
      </c>
      <c r="AZN43" s="76"/>
      <c r="AZO43" s="76"/>
      <c r="AZP43" s="76"/>
      <c r="AZQ43" s="76"/>
      <c r="AZR43" s="76"/>
      <c r="AZS43" s="76"/>
      <c r="AZT43" s="76"/>
      <c r="AZU43" s="76"/>
      <c r="AZV43" s="76"/>
      <c r="AZW43" s="76"/>
      <c r="AZX43" s="76"/>
      <c r="AZY43" s="76"/>
      <c r="AZZ43" s="76"/>
      <c r="BAA43" s="76"/>
      <c r="BAB43" s="76">
        <v>0</v>
      </c>
      <c r="BAC43" s="76"/>
      <c r="BAD43" s="76"/>
      <c r="BAE43" s="76"/>
      <c r="BAF43" s="76"/>
      <c r="BAG43" s="76"/>
      <c r="BAH43" s="76"/>
      <c r="BAI43" s="76"/>
      <c r="BAJ43" s="76"/>
      <c r="BAK43" s="76"/>
      <c r="BAL43" s="76"/>
      <c r="BAM43" s="76">
        <v>0</v>
      </c>
      <c r="BAN43" s="76"/>
      <c r="BAO43" s="76"/>
      <c r="BAP43" s="76"/>
      <c r="BAQ43" s="76"/>
      <c r="BAR43" s="76"/>
      <c r="BAS43" s="76"/>
      <c r="BAT43" s="76"/>
      <c r="BAU43" s="76"/>
      <c r="BAV43" s="76"/>
      <c r="BAW43" s="76"/>
      <c r="BAX43" s="76"/>
      <c r="BAY43" s="76"/>
      <c r="BAZ43" s="76"/>
      <c r="BBA43" s="77"/>
      <c r="BBB43" s="76">
        <v>0</v>
      </c>
      <c r="BBC43" s="76"/>
      <c r="BBD43" s="76"/>
      <c r="BBE43" s="76"/>
      <c r="BBF43" s="76"/>
      <c r="BBG43" s="76"/>
      <c r="BBH43" s="76"/>
      <c r="BBI43" s="76"/>
      <c r="BBJ43" s="76"/>
      <c r="BBK43" s="76"/>
      <c r="BBL43" s="76"/>
      <c r="BBM43" s="76">
        <v>0</v>
      </c>
      <c r="BBN43" s="76"/>
      <c r="BBO43" s="76"/>
      <c r="BBP43" s="76"/>
      <c r="BBQ43" s="76"/>
      <c r="BBR43" s="76"/>
      <c r="BBS43" s="76"/>
      <c r="BBT43" s="76"/>
      <c r="BBU43" s="76"/>
      <c r="BBV43" s="76"/>
      <c r="BBW43" s="76"/>
      <c r="BBX43" s="76"/>
      <c r="BBY43" s="76"/>
      <c r="BBZ43" s="76"/>
      <c r="BCA43" s="76"/>
      <c r="BCB43" s="76">
        <v>0</v>
      </c>
      <c r="BCC43" s="76"/>
      <c r="BCD43" s="76"/>
      <c r="BCE43" s="76"/>
      <c r="BCF43" s="76"/>
      <c r="BCG43" s="76"/>
      <c r="BCH43" s="76"/>
      <c r="BCI43" s="76"/>
      <c r="BCJ43" s="76"/>
      <c r="BCK43" s="76"/>
      <c r="BCL43" s="76"/>
      <c r="BCM43" s="76">
        <v>0</v>
      </c>
      <c r="BCN43" s="76"/>
      <c r="BCO43" s="76"/>
      <c r="BCP43" s="76"/>
      <c r="BCQ43" s="76"/>
      <c r="BCR43" s="76"/>
      <c r="BCS43" s="76"/>
      <c r="BCT43" s="76"/>
      <c r="BCU43" s="76"/>
      <c r="BCV43" s="76"/>
      <c r="BCW43" s="76"/>
      <c r="BCX43" s="76"/>
      <c r="BCY43" s="76"/>
      <c r="BCZ43" s="76"/>
      <c r="BDA43" s="77"/>
      <c r="BDB43" s="76">
        <v>0</v>
      </c>
      <c r="BDC43" s="76"/>
      <c r="BDD43" s="76"/>
      <c r="BDE43" s="76"/>
      <c r="BDF43" s="76"/>
      <c r="BDG43" s="76"/>
      <c r="BDH43" s="76"/>
      <c r="BDI43" s="76"/>
      <c r="BDJ43" s="76"/>
      <c r="BDK43" s="76"/>
      <c r="BDL43" s="76"/>
      <c r="BDM43" s="76">
        <v>0</v>
      </c>
      <c r="BDN43" s="76"/>
      <c r="BDO43" s="76"/>
      <c r="BDP43" s="76"/>
      <c r="BDQ43" s="76"/>
      <c r="BDR43" s="76"/>
      <c r="BDS43" s="76"/>
      <c r="BDT43" s="76"/>
      <c r="BDU43" s="76"/>
      <c r="BDV43" s="76"/>
      <c r="BDW43" s="76"/>
      <c r="BDX43" s="76"/>
      <c r="BDY43" s="76"/>
      <c r="BDZ43" s="76"/>
      <c r="BEA43" s="76"/>
      <c r="BEB43" s="76">
        <v>0</v>
      </c>
      <c r="BEC43" s="76"/>
      <c r="BED43" s="76"/>
      <c r="BEE43" s="76"/>
      <c r="BEF43" s="76"/>
      <c r="BEG43" s="76"/>
      <c r="BEH43" s="76"/>
      <c r="BEI43" s="76"/>
      <c r="BEJ43" s="76"/>
      <c r="BEK43" s="76"/>
      <c r="BEL43" s="76"/>
      <c r="BEM43" s="76">
        <v>0</v>
      </c>
      <c r="BEN43" s="76"/>
      <c r="BEO43" s="76"/>
      <c r="BEP43" s="76"/>
      <c r="BEQ43" s="76"/>
      <c r="BER43" s="76"/>
      <c r="BES43" s="76"/>
      <c r="BET43" s="76"/>
      <c r="BEU43" s="76"/>
      <c r="BEV43" s="76"/>
      <c r="BEW43" s="76"/>
      <c r="BEX43" s="76"/>
      <c r="BEY43" s="76"/>
      <c r="BEZ43" s="76"/>
      <c r="BFA43" s="77"/>
      <c r="BFB43" s="76">
        <v>0</v>
      </c>
      <c r="BFC43" s="76"/>
      <c r="BFD43" s="76"/>
      <c r="BFE43" s="76"/>
      <c r="BFF43" s="76"/>
      <c r="BFG43" s="76"/>
      <c r="BFH43" s="76"/>
      <c r="BFI43" s="76"/>
      <c r="BFJ43" s="76"/>
      <c r="BFK43" s="76"/>
      <c r="BFL43" s="76"/>
      <c r="BFM43" s="76">
        <v>0</v>
      </c>
      <c r="BFN43" s="76"/>
      <c r="BFO43" s="76"/>
      <c r="BFP43" s="76"/>
      <c r="BFQ43" s="76"/>
      <c r="BFR43" s="76"/>
      <c r="BFS43" s="76"/>
      <c r="BFT43" s="76"/>
      <c r="BFU43" s="76"/>
      <c r="BFV43" s="76"/>
      <c r="BFW43" s="76"/>
      <c r="BFX43" s="76"/>
      <c r="BFY43" s="76"/>
      <c r="BFZ43" s="76"/>
      <c r="BGA43" s="76"/>
      <c r="BGB43" s="76">
        <v>0</v>
      </c>
      <c r="BGC43" s="76"/>
      <c r="BGD43" s="76"/>
      <c r="BGE43" s="76"/>
      <c r="BGF43" s="76"/>
      <c r="BGG43" s="76"/>
      <c r="BGH43" s="76"/>
      <c r="BGI43" s="76"/>
      <c r="BGJ43" s="76"/>
      <c r="BGK43" s="76"/>
      <c r="BGL43" s="76"/>
      <c r="BGM43" s="76">
        <v>0</v>
      </c>
      <c r="BGN43" s="76"/>
      <c r="BGO43" s="76"/>
      <c r="BGP43" s="76"/>
      <c r="BGQ43" s="76"/>
      <c r="BGR43" s="76"/>
      <c r="BGS43" s="76"/>
      <c r="BGT43" s="76"/>
      <c r="BGU43" s="76"/>
      <c r="BGV43" s="76"/>
      <c r="BGW43" s="76"/>
      <c r="BGX43" s="76"/>
      <c r="BGY43" s="76"/>
      <c r="BGZ43" s="76"/>
      <c r="BHA43" s="77"/>
      <c r="BHB43" s="76">
        <v>0</v>
      </c>
      <c r="BHC43" s="76"/>
      <c r="BHD43" s="76"/>
      <c r="BHE43" s="76"/>
      <c r="BHF43" s="76"/>
      <c r="BHG43" s="76"/>
      <c r="BHH43" s="76"/>
      <c r="BHI43" s="76"/>
      <c r="BHJ43" s="76"/>
      <c r="BHK43" s="76"/>
      <c r="BHL43" s="76"/>
      <c r="BHM43" s="76">
        <v>0</v>
      </c>
      <c r="BHN43" s="76"/>
      <c r="BHO43" s="76"/>
      <c r="BHP43" s="76"/>
      <c r="BHQ43" s="76"/>
      <c r="BHR43" s="76"/>
      <c r="BHS43" s="76"/>
      <c r="BHT43" s="76"/>
      <c r="BHU43" s="76"/>
      <c r="BHV43" s="76"/>
      <c r="BHW43" s="76"/>
      <c r="BHX43" s="76"/>
      <c r="BHY43" s="76"/>
      <c r="BHZ43" s="76"/>
      <c r="BIA43" s="76"/>
      <c r="BIB43" s="76">
        <v>0</v>
      </c>
      <c r="BIC43" s="76"/>
      <c r="BID43" s="76"/>
      <c r="BIE43" s="76"/>
      <c r="BIF43" s="76"/>
      <c r="BIG43" s="76"/>
      <c r="BIH43" s="76"/>
      <c r="BII43" s="76"/>
      <c r="BIJ43" s="76"/>
      <c r="BIK43" s="76"/>
      <c r="BIL43" s="76"/>
      <c r="BIM43" s="76">
        <v>0</v>
      </c>
      <c r="BIN43" s="76"/>
      <c r="BIO43" s="76"/>
      <c r="BIP43" s="76"/>
      <c r="BIQ43" s="76"/>
      <c r="BIR43" s="76"/>
      <c r="BIS43" s="76"/>
      <c r="BIT43" s="76"/>
      <c r="BIU43" s="76"/>
      <c r="BIV43" s="76"/>
      <c r="BIW43" s="76"/>
      <c r="BIX43" s="76"/>
      <c r="BIY43" s="76"/>
      <c r="BIZ43" s="76"/>
      <c r="BJA43" s="77"/>
      <c r="BJB43" s="76">
        <v>0</v>
      </c>
      <c r="BJC43" s="76"/>
      <c r="BJD43" s="76"/>
      <c r="BJE43" s="76"/>
      <c r="BJF43" s="76"/>
      <c r="BJG43" s="76"/>
      <c r="BJH43" s="76"/>
      <c r="BJI43" s="76"/>
      <c r="BJJ43" s="76"/>
      <c r="BJK43" s="76"/>
      <c r="BJL43" s="76"/>
      <c r="BJM43" s="76">
        <v>0</v>
      </c>
      <c r="BJN43" s="76"/>
      <c r="BJO43" s="76"/>
      <c r="BJP43" s="76"/>
      <c r="BJQ43" s="76"/>
      <c r="BJR43" s="76"/>
      <c r="BJS43" s="76"/>
      <c r="BJT43" s="76"/>
      <c r="BJU43" s="76"/>
      <c r="BJV43" s="76"/>
      <c r="BJW43" s="76"/>
      <c r="BJX43" s="76"/>
      <c r="BJY43" s="76"/>
      <c r="BJZ43" s="76"/>
      <c r="BKA43" s="76"/>
      <c r="BKB43" s="76">
        <v>0</v>
      </c>
      <c r="BKC43" s="76"/>
      <c r="BKD43" s="76"/>
      <c r="BKE43" s="76"/>
      <c r="BKF43" s="76"/>
      <c r="BKG43" s="76"/>
      <c r="BKH43" s="76"/>
      <c r="BKI43" s="76"/>
      <c r="BKJ43" s="76"/>
      <c r="BKK43" s="76"/>
      <c r="BKL43" s="76"/>
      <c r="BKM43" s="76">
        <v>0</v>
      </c>
      <c r="BKN43" s="76"/>
      <c r="BKO43" s="76"/>
      <c r="BKP43" s="76"/>
      <c r="BKQ43" s="76"/>
      <c r="BKR43" s="76"/>
      <c r="BKS43" s="76"/>
      <c r="BKT43" s="76"/>
      <c r="BKU43" s="76"/>
      <c r="BKV43" s="76"/>
      <c r="BKW43" s="76"/>
      <c r="BKX43" s="76"/>
      <c r="BKY43" s="76"/>
      <c r="BKZ43" s="76"/>
      <c r="BLA43" s="77"/>
      <c r="BLB43" s="76">
        <v>0</v>
      </c>
      <c r="BLC43" s="76"/>
      <c r="BLD43" s="76"/>
      <c r="BLE43" s="76"/>
      <c r="BLF43" s="76"/>
      <c r="BLG43" s="76"/>
      <c r="BLH43" s="76"/>
      <c r="BLI43" s="76"/>
      <c r="BLJ43" s="76"/>
      <c r="BLK43" s="76"/>
      <c r="BLL43" s="76"/>
      <c r="BLM43" s="76">
        <v>0</v>
      </c>
      <c r="BLN43" s="76"/>
      <c r="BLO43" s="76"/>
      <c r="BLP43" s="76"/>
      <c r="BLQ43" s="76"/>
      <c r="BLR43" s="76"/>
      <c r="BLS43" s="76"/>
      <c r="BLT43" s="76"/>
      <c r="BLU43" s="76"/>
      <c r="BLV43" s="76"/>
      <c r="BLW43" s="76"/>
      <c r="BLX43" s="76"/>
      <c r="BLY43" s="76"/>
      <c r="BLZ43" s="76"/>
      <c r="BMA43" s="76"/>
      <c r="BMB43" s="76">
        <v>0</v>
      </c>
      <c r="BMC43" s="76"/>
      <c r="BMD43" s="76"/>
      <c r="BME43" s="76"/>
      <c r="BMF43" s="76"/>
      <c r="BMG43" s="76"/>
      <c r="BMH43" s="76"/>
      <c r="BMI43" s="76"/>
      <c r="BMJ43" s="76"/>
      <c r="BMK43" s="76"/>
      <c r="BML43" s="76"/>
      <c r="BMM43" s="76">
        <v>0</v>
      </c>
      <c r="BMN43" s="76"/>
      <c r="BMO43" s="76"/>
      <c r="BMP43" s="76"/>
      <c r="BMQ43" s="76"/>
      <c r="BMR43" s="76"/>
      <c r="BMS43" s="76"/>
      <c r="BMT43" s="76"/>
      <c r="BMU43" s="76"/>
      <c r="BMV43" s="76"/>
      <c r="BMW43" s="76"/>
      <c r="BMX43" s="76"/>
      <c r="BMY43" s="76"/>
      <c r="BMZ43" s="76"/>
      <c r="BNA43" s="77"/>
      <c r="BNB43" s="35"/>
      <c r="BNC43" s="35"/>
      <c r="BND43" s="35"/>
      <c r="BNE43" s="35"/>
      <c r="BNF43" s="35"/>
      <c r="BNG43" s="35"/>
      <c r="BNH43" s="35"/>
      <c r="BNI43" s="35"/>
      <c r="BNJ43" s="35"/>
      <c r="BNK43" s="35"/>
      <c r="BNL43" s="35"/>
      <c r="BNM43" s="35"/>
      <c r="BNN43" s="35"/>
      <c r="BNO43" s="35"/>
      <c r="BNP43" s="35"/>
      <c r="BNQ43" s="35"/>
      <c r="BNR43" s="35"/>
      <c r="BNS43" s="35"/>
      <c r="BNT43" s="35"/>
      <c r="BNU43" s="35"/>
      <c r="BNV43" s="35"/>
      <c r="BNW43" s="35"/>
      <c r="BNX43" s="35"/>
      <c r="BNY43" s="35"/>
      <c r="BNZ43" s="35"/>
      <c r="BOA43" s="35"/>
      <c r="BOB43" s="35"/>
      <c r="BOC43" s="35"/>
      <c r="BOD43" s="35"/>
      <c r="BOE43" s="35"/>
      <c r="BOF43" s="35"/>
      <c r="BOG43" s="35"/>
      <c r="BOH43" s="35"/>
      <c r="BOI43" s="35"/>
      <c r="BOJ43" s="35"/>
      <c r="BOK43" s="35"/>
      <c r="BOL43" s="35"/>
      <c r="BOM43" s="35"/>
      <c r="BON43" s="35"/>
      <c r="BOO43" s="35"/>
      <c r="BOP43" s="35"/>
      <c r="BOQ43" s="35"/>
      <c r="BOR43" s="35"/>
      <c r="BOS43" s="35"/>
      <c r="BOT43" s="35"/>
      <c r="BOU43" s="35"/>
      <c r="BOV43" s="35"/>
      <c r="BOW43" s="35"/>
      <c r="BOX43" s="35"/>
      <c r="BOY43" s="35"/>
      <c r="BOZ43" s="35"/>
      <c r="BPA43" s="35"/>
    </row>
    <row r="44" spans="1:1769" s="22" customFormat="1" ht="22.5" customHeight="1">
      <c r="A44" s="105" t="s">
        <v>50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84" t="s">
        <v>89</v>
      </c>
      <c r="AT44" s="85"/>
      <c r="AU44" s="85"/>
      <c r="AV44" s="85"/>
      <c r="AW44" s="85"/>
      <c r="AX44" s="85"/>
      <c r="AY44" s="85"/>
      <c r="AZ44" s="85"/>
      <c r="BA44" s="85"/>
      <c r="BB44" s="76">
        <f>DB44+FB44+HB44+JB44+LB44+NB44+PB44+RB44+TB44+VB44+XB44+ZB44+ABB44+ADB44+AFB44+AHB44+AJB44+ALB44+ANB44+APB44+ARB44+ATB44+AVB44+AXB44+AZB44+BBB44+BDB44+BFB44+BHB44+BJB44+BLB44</f>
        <v>368380.41</v>
      </c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>
        <f>DM44+FM44+HM44+JM44+LM44+NM44+PM44+RM44+TM44+VM44+XM44+ZM44+ABM44+ADM44+AFM44+AHM44+AJM44+ALM44+ANM44+APM44+ARM44+ATM44+AVM44+AXM44+AZM44+BBM44+BDM44+BFM44+BHM44+BJM44+BLM44</f>
        <v>517360.23</v>
      </c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>
        <f>EB44+GB44+IB44+KB44+MB44+OB44+QB44+SB44+UB44+WB44+YB44+AAB44+ACB44+AEB44+AGB44+AIB44+AKB44+AMB44+AOB44+AQB44+ASB44+AUB44+AWB44+AYB44+BAB44+BCB44+BEB44+BGB44+BIB44+BKB44+BMB44</f>
        <v>368380.41</v>
      </c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>
        <f>EM44+GM44+IM44+KM44+MM44+OM44+QM44+SM44+UM44+WM44+YM44+AAM44+ACM44+AEM44+AGM44+AIM44+AKM44+AMM44+AOM44+AQM44+ASM44+AUM44+AWM44+AYM44+BAM44+BCM44+BEM44+BGM44+BIM44+BKM44+BMM44</f>
        <v>517360.23</v>
      </c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7"/>
      <c r="DB44" s="76">
        <v>3622.5</v>
      </c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>
        <v>14490</v>
      </c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>
        <v>3622.5</v>
      </c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>
        <v>14490</v>
      </c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7"/>
      <c r="FB44" s="76">
        <v>3531</v>
      </c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>
        <v>5885</v>
      </c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>
        <v>3531</v>
      </c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>
        <v>5885</v>
      </c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7"/>
      <c r="HB44" s="76">
        <v>0</v>
      </c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>
        <v>0</v>
      </c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>
        <v>0</v>
      </c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>
        <v>0</v>
      </c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7"/>
      <c r="JB44" s="76">
        <v>0</v>
      </c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>
        <v>360</v>
      </c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>
        <v>0</v>
      </c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>
        <v>360</v>
      </c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7"/>
      <c r="LB44" s="76">
        <v>5118.6499999999996</v>
      </c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>
        <v>8577.75</v>
      </c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>
        <v>5118.6499999999996</v>
      </c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>
        <v>8577.75</v>
      </c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7"/>
      <c r="NB44" s="76">
        <v>350</v>
      </c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>
        <v>350</v>
      </c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>
        <v>350</v>
      </c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>
        <v>350</v>
      </c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7"/>
      <c r="PB44" s="76">
        <v>1832.16</v>
      </c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>
        <v>2832.16</v>
      </c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>
        <v>1832.16</v>
      </c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>
        <v>2832.16</v>
      </c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7"/>
      <c r="RB44" s="76">
        <v>0</v>
      </c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>
        <v>0</v>
      </c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>
        <v>0</v>
      </c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>
        <v>0</v>
      </c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7"/>
      <c r="TB44" s="76">
        <v>6170.8</v>
      </c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>
        <v>8578</v>
      </c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>
        <v>6170.8</v>
      </c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>
        <v>8578</v>
      </c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7"/>
      <c r="VB44" s="76">
        <v>34809.910000000003</v>
      </c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>
        <v>38517.79</v>
      </c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>
        <v>34809.910000000003</v>
      </c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>
        <v>38517.79</v>
      </c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7"/>
      <c r="XB44" s="76">
        <v>0</v>
      </c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>
        <v>0</v>
      </c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>
        <v>0</v>
      </c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>
        <v>0</v>
      </c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7"/>
      <c r="ZB44" s="76">
        <v>1957.08</v>
      </c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>
        <v>3261.8</v>
      </c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>
        <v>1957.08</v>
      </c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>
        <v>3261.8</v>
      </c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7"/>
      <c r="ABB44" s="76">
        <v>23023.82</v>
      </c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>
        <v>36278.980000000003</v>
      </c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>
        <v>23023.82</v>
      </c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>
        <v>36278.980000000003</v>
      </c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7"/>
      <c r="ADB44" s="76">
        <v>0</v>
      </c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>
        <v>3520</v>
      </c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>
        <v>0</v>
      </c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>
        <v>3520</v>
      </c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7"/>
      <c r="AFB44" s="76">
        <v>1630.86</v>
      </c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>
        <v>4615.3599999999997</v>
      </c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>
        <v>1630.86</v>
      </c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>
        <v>4615.3599999999997</v>
      </c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7"/>
      <c r="AHB44" s="76">
        <v>10558.65</v>
      </c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>
        <v>18027.52</v>
      </c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>
        <v>10558.65</v>
      </c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>
        <v>18027.52</v>
      </c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7"/>
      <c r="AJB44" s="76">
        <v>1569.2</v>
      </c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>
        <v>1569.2</v>
      </c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>
        <v>1569.2</v>
      </c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>
        <v>1569.2</v>
      </c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7"/>
      <c r="ALB44" s="76">
        <v>0</v>
      </c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>
        <v>0</v>
      </c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>
        <v>0</v>
      </c>
      <c r="AMC44" s="76"/>
      <c r="AMD44" s="76"/>
      <c r="AME44" s="76"/>
      <c r="AMF44" s="76"/>
      <c r="AMG44" s="76"/>
      <c r="AMH44" s="76"/>
      <c r="AMI44" s="76"/>
      <c r="AMJ44" s="76"/>
      <c r="AMK44" s="76"/>
      <c r="AML44" s="76"/>
      <c r="AMM44" s="76">
        <v>0</v>
      </c>
      <c r="AMN44" s="76"/>
      <c r="AMO44" s="76"/>
      <c r="AMP44" s="76"/>
      <c r="AMQ44" s="76"/>
      <c r="AMR44" s="76"/>
      <c r="AMS44" s="76"/>
      <c r="AMT44" s="76"/>
      <c r="AMU44" s="76"/>
      <c r="AMV44" s="76"/>
      <c r="AMW44" s="76"/>
      <c r="AMX44" s="76"/>
      <c r="AMY44" s="76"/>
      <c r="AMZ44" s="76"/>
      <c r="ANA44" s="77"/>
      <c r="ANB44" s="76">
        <v>750</v>
      </c>
      <c r="ANC44" s="76"/>
      <c r="AND44" s="76"/>
      <c r="ANE44" s="76"/>
      <c r="ANF44" s="76"/>
      <c r="ANG44" s="76"/>
      <c r="ANH44" s="76"/>
      <c r="ANI44" s="76"/>
      <c r="ANJ44" s="76"/>
      <c r="ANK44" s="76"/>
      <c r="ANL44" s="76"/>
      <c r="ANM44" s="76">
        <v>1500</v>
      </c>
      <c r="ANN44" s="76"/>
      <c r="ANO44" s="76"/>
      <c r="ANP44" s="76"/>
      <c r="ANQ44" s="76"/>
      <c r="ANR44" s="76"/>
      <c r="ANS44" s="76"/>
      <c r="ANT44" s="76"/>
      <c r="ANU44" s="76"/>
      <c r="ANV44" s="76"/>
      <c r="ANW44" s="76"/>
      <c r="ANX44" s="76"/>
      <c r="ANY44" s="76"/>
      <c r="ANZ44" s="76"/>
      <c r="AOA44" s="76"/>
      <c r="AOB44" s="76">
        <v>750</v>
      </c>
      <c r="AOC44" s="76"/>
      <c r="AOD44" s="76"/>
      <c r="AOE44" s="76"/>
      <c r="AOF44" s="76"/>
      <c r="AOG44" s="76"/>
      <c r="AOH44" s="76"/>
      <c r="AOI44" s="76"/>
      <c r="AOJ44" s="76"/>
      <c r="AOK44" s="76"/>
      <c r="AOL44" s="76"/>
      <c r="AOM44" s="76">
        <v>1500</v>
      </c>
      <c r="AON44" s="76"/>
      <c r="AOO44" s="76"/>
      <c r="AOP44" s="76"/>
      <c r="AOQ44" s="76"/>
      <c r="AOR44" s="76"/>
      <c r="AOS44" s="76"/>
      <c r="AOT44" s="76"/>
      <c r="AOU44" s="76"/>
      <c r="AOV44" s="76"/>
      <c r="AOW44" s="76"/>
      <c r="AOX44" s="76"/>
      <c r="AOY44" s="76"/>
      <c r="AOZ44" s="76"/>
      <c r="APA44" s="77"/>
      <c r="APB44" s="76">
        <v>3095</v>
      </c>
      <c r="APC44" s="76"/>
      <c r="APD44" s="76"/>
      <c r="APE44" s="76"/>
      <c r="APF44" s="76"/>
      <c r="APG44" s="76"/>
      <c r="APH44" s="76"/>
      <c r="API44" s="76"/>
      <c r="APJ44" s="76"/>
      <c r="APK44" s="76"/>
      <c r="APL44" s="76"/>
      <c r="APM44" s="76">
        <v>3845</v>
      </c>
      <c r="APN44" s="76"/>
      <c r="APO44" s="76"/>
      <c r="APP44" s="76"/>
      <c r="APQ44" s="76"/>
      <c r="APR44" s="76"/>
      <c r="APS44" s="76"/>
      <c r="APT44" s="76"/>
      <c r="APU44" s="76"/>
      <c r="APV44" s="76"/>
      <c r="APW44" s="76"/>
      <c r="APX44" s="76"/>
      <c r="APY44" s="76"/>
      <c r="APZ44" s="76"/>
      <c r="AQA44" s="76"/>
      <c r="AQB44" s="76">
        <v>3095</v>
      </c>
      <c r="AQC44" s="76"/>
      <c r="AQD44" s="76"/>
      <c r="AQE44" s="76"/>
      <c r="AQF44" s="76"/>
      <c r="AQG44" s="76"/>
      <c r="AQH44" s="76"/>
      <c r="AQI44" s="76"/>
      <c r="AQJ44" s="76"/>
      <c r="AQK44" s="76"/>
      <c r="AQL44" s="76"/>
      <c r="AQM44" s="76">
        <v>3845</v>
      </c>
      <c r="AQN44" s="76"/>
      <c r="AQO44" s="76"/>
      <c r="AQP44" s="76"/>
      <c r="AQQ44" s="76"/>
      <c r="AQR44" s="76"/>
      <c r="AQS44" s="76"/>
      <c r="AQT44" s="76"/>
      <c r="AQU44" s="76"/>
      <c r="AQV44" s="76"/>
      <c r="AQW44" s="76"/>
      <c r="AQX44" s="76"/>
      <c r="AQY44" s="76"/>
      <c r="AQZ44" s="76"/>
      <c r="ARA44" s="77"/>
      <c r="ARB44" s="76">
        <v>4518.54</v>
      </c>
      <c r="ARC44" s="76"/>
      <c r="ARD44" s="76"/>
      <c r="ARE44" s="76"/>
      <c r="ARF44" s="76"/>
      <c r="ARG44" s="76"/>
      <c r="ARH44" s="76"/>
      <c r="ARI44" s="76"/>
      <c r="ARJ44" s="76"/>
      <c r="ARK44" s="76"/>
      <c r="ARL44" s="76"/>
      <c r="ARM44" s="76">
        <v>5210.8999999999996</v>
      </c>
      <c r="ARN44" s="76"/>
      <c r="ARO44" s="76"/>
      <c r="ARP44" s="76"/>
      <c r="ARQ44" s="76"/>
      <c r="ARR44" s="76"/>
      <c r="ARS44" s="76"/>
      <c r="ART44" s="76"/>
      <c r="ARU44" s="76"/>
      <c r="ARV44" s="76"/>
      <c r="ARW44" s="76"/>
      <c r="ARX44" s="76"/>
      <c r="ARY44" s="76"/>
      <c r="ARZ44" s="76"/>
      <c r="ASA44" s="76"/>
      <c r="ASB44" s="76">
        <v>4518.54</v>
      </c>
      <c r="ASC44" s="76"/>
      <c r="ASD44" s="76"/>
      <c r="ASE44" s="76"/>
      <c r="ASF44" s="76"/>
      <c r="ASG44" s="76"/>
      <c r="ASH44" s="76"/>
      <c r="ASI44" s="76"/>
      <c r="ASJ44" s="76"/>
      <c r="ASK44" s="76"/>
      <c r="ASL44" s="76"/>
      <c r="ASM44" s="76">
        <v>5210.8999999999996</v>
      </c>
      <c r="ASN44" s="76"/>
      <c r="ASO44" s="76"/>
      <c r="ASP44" s="76"/>
      <c r="ASQ44" s="76"/>
      <c r="ASR44" s="76"/>
      <c r="ASS44" s="76"/>
      <c r="AST44" s="76"/>
      <c r="ASU44" s="76"/>
      <c r="ASV44" s="76"/>
      <c r="ASW44" s="76"/>
      <c r="ASX44" s="76"/>
      <c r="ASY44" s="76"/>
      <c r="ASZ44" s="76"/>
      <c r="ATA44" s="77"/>
      <c r="ATB44" s="76">
        <v>500</v>
      </c>
      <c r="ATC44" s="76"/>
      <c r="ATD44" s="76"/>
      <c r="ATE44" s="76"/>
      <c r="ATF44" s="76"/>
      <c r="ATG44" s="76"/>
      <c r="ATH44" s="76"/>
      <c r="ATI44" s="76"/>
      <c r="ATJ44" s="76"/>
      <c r="ATK44" s="76"/>
      <c r="ATL44" s="76"/>
      <c r="ATM44" s="76">
        <v>500</v>
      </c>
      <c r="ATN44" s="76"/>
      <c r="ATO44" s="76"/>
      <c r="ATP44" s="76"/>
      <c r="ATQ44" s="76"/>
      <c r="ATR44" s="76"/>
      <c r="ATS44" s="76"/>
      <c r="ATT44" s="76"/>
      <c r="ATU44" s="76"/>
      <c r="ATV44" s="76"/>
      <c r="ATW44" s="76"/>
      <c r="ATX44" s="76"/>
      <c r="ATY44" s="76"/>
      <c r="ATZ44" s="76"/>
      <c r="AUA44" s="76"/>
      <c r="AUB44" s="76">
        <v>500</v>
      </c>
      <c r="AUC44" s="76"/>
      <c r="AUD44" s="76"/>
      <c r="AUE44" s="76"/>
      <c r="AUF44" s="76"/>
      <c r="AUG44" s="76"/>
      <c r="AUH44" s="76"/>
      <c r="AUI44" s="76"/>
      <c r="AUJ44" s="76"/>
      <c r="AUK44" s="76"/>
      <c r="AUL44" s="76"/>
      <c r="AUM44" s="76">
        <v>500</v>
      </c>
      <c r="AUN44" s="76"/>
      <c r="AUO44" s="76"/>
      <c r="AUP44" s="76"/>
      <c r="AUQ44" s="76"/>
      <c r="AUR44" s="76"/>
      <c r="AUS44" s="76"/>
      <c r="AUT44" s="76"/>
      <c r="AUU44" s="76"/>
      <c r="AUV44" s="76"/>
      <c r="AUW44" s="76"/>
      <c r="AUX44" s="76"/>
      <c r="AUY44" s="76"/>
      <c r="AUZ44" s="76"/>
      <c r="AVA44" s="77"/>
      <c r="AVB44" s="76">
        <v>2013.33</v>
      </c>
      <c r="AVC44" s="76"/>
      <c r="AVD44" s="76"/>
      <c r="AVE44" s="76"/>
      <c r="AVF44" s="76"/>
      <c r="AVG44" s="76"/>
      <c r="AVH44" s="76"/>
      <c r="AVI44" s="76"/>
      <c r="AVJ44" s="76"/>
      <c r="AVK44" s="76"/>
      <c r="AVL44" s="76"/>
      <c r="AVM44" s="76">
        <v>2013.33</v>
      </c>
      <c r="AVN44" s="76"/>
      <c r="AVO44" s="76"/>
      <c r="AVP44" s="76"/>
      <c r="AVQ44" s="76"/>
      <c r="AVR44" s="76"/>
      <c r="AVS44" s="76"/>
      <c r="AVT44" s="76"/>
      <c r="AVU44" s="76"/>
      <c r="AVV44" s="76"/>
      <c r="AVW44" s="76"/>
      <c r="AVX44" s="76"/>
      <c r="AVY44" s="76"/>
      <c r="AVZ44" s="76"/>
      <c r="AWA44" s="76"/>
      <c r="AWB44" s="76">
        <v>2013.33</v>
      </c>
      <c r="AWC44" s="76"/>
      <c r="AWD44" s="76"/>
      <c r="AWE44" s="76"/>
      <c r="AWF44" s="76"/>
      <c r="AWG44" s="76"/>
      <c r="AWH44" s="76"/>
      <c r="AWI44" s="76"/>
      <c r="AWJ44" s="76"/>
      <c r="AWK44" s="76"/>
      <c r="AWL44" s="76"/>
      <c r="AWM44" s="76">
        <v>2013.33</v>
      </c>
      <c r="AWN44" s="76"/>
      <c r="AWO44" s="76"/>
      <c r="AWP44" s="76"/>
      <c r="AWQ44" s="76"/>
      <c r="AWR44" s="76"/>
      <c r="AWS44" s="76"/>
      <c r="AWT44" s="76"/>
      <c r="AWU44" s="76"/>
      <c r="AWV44" s="76"/>
      <c r="AWW44" s="76"/>
      <c r="AWX44" s="76"/>
      <c r="AWY44" s="76"/>
      <c r="AWZ44" s="76"/>
      <c r="AXA44" s="77"/>
      <c r="AXB44" s="76">
        <v>0</v>
      </c>
      <c r="AXC44" s="76"/>
      <c r="AXD44" s="76"/>
      <c r="AXE44" s="76"/>
      <c r="AXF44" s="76"/>
      <c r="AXG44" s="76"/>
      <c r="AXH44" s="76"/>
      <c r="AXI44" s="76"/>
      <c r="AXJ44" s="76"/>
      <c r="AXK44" s="76"/>
      <c r="AXL44" s="76"/>
      <c r="AXM44" s="76">
        <v>0</v>
      </c>
      <c r="AXN44" s="76"/>
      <c r="AXO44" s="76"/>
      <c r="AXP44" s="76"/>
      <c r="AXQ44" s="76"/>
      <c r="AXR44" s="76"/>
      <c r="AXS44" s="76"/>
      <c r="AXT44" s="76"/>
      <c r="AXU44" s="76"/>
      <c r="AXV44" s="76"/>
      <c r="AXW44" s="76"/>
      <c r="AXX44" s="76"/>
      <c r="AXY44" s="76"/>
      <c r="AXZ44" s="76"/>
      <c r="AYA44" s="76"/>
      <c r="AYB44" s="76">
        <v>0</v>
      </c>
      <c r="AYC44" s="76"/>
      <c r="AYD44" s="76"/>
      <c r="AYE44" s="76"/>
      <c r="AYF44" s="76"/>
      <c r="AYG44" s="76"/>
      <c r="AYH44" s="76"/>
      <c r="AYI44" s="76"/>
      <c r="AYJ44" s="76"/>
      <c r="AYK44" s="76"/>
      <c r="AYL44" s="76"/>
      <c r="AYM44" s="76">
        <v>0</v>
      </c>
      <c r="AYN44" s="76"/>
      <c r="AYO44" s="76"/>
      <c r="AYP44" s="76"/>
      <c r="AYQ44" s="76"/>
      <c r="AYR44" s="76"/>
      <c r="AYS44" s="76"/>
      <c r="AYT44" s="76"/>
      <c r="AYU44" s="76"/>
      <c r="AYV44" s="76"/>
      <c r="AYW44" s="76"/>
      <c r="AYX44" s="76"/>
      <c r="AYY44" s="76"/>
      <c r="AYZ44" s="76"/>
      <c r="AZA44" s="77"/>
      <c r="AZB44" s="76">
        <v>0</v>
      </c>
      <c r="AZC44" s="76"/>
      <c r="AZD44" s="76"/>
      <c r="AZE44" s="76"/>
      <c r="AZF44" s="76"/>
      <c r="AZG44" s="76"/>
      <c r="AZH44" s="76"/>
      <c r="AZI44" s="76"/>
      <c r="AZJ44" s="76"/>
      <c r="AZK44" s="76"/>
      <c r="AZL44" s="76"/>
      <c r="AZM44" s="76">
        <v>0</v>
      </c>
      <c r="AZN44" s="76"/>
      <c r="AZO44" s="76"/>
      <c r="AZP44" s="76"/>
      <c r="AZQ44" s="76"/>
      <c r="AZR44" s="76"/>
      <c r="AZS44" s="76"/>
      <c r="AZT44" s="76"/>
      <c r="AZU44" s="76"/>
      <c r="AZV44" s="76"/>
      <c r="AZW44" s="76"/>
      <c r="AZX44" s="76"/>
      <c r="AZY44" s="76"/>
      <c r="AZZ44" s="76"/>
      <c r="BAA44" s="76"/>
      <c r="BAB44" s="76">
        <v>0</v>
      </c>
      <c r="BAC44" s="76"/>
      <c r="BAD44" s="76"/>
      <c r="BAE44" s="76"/>
      <c r="BAF44" s="76"/>
      <c r="BAG44" s="76"/>
      <c r="BAH44" s="76"/>
      <c r="BAI44" s="76"/>
      <c r="BAJ44" s="76"/>
      <c r="BAK44" s="76"/>
      <c r="BAL44" s="76"/>
      <c r="BAM44" s="76">
        <v>0</v>
      </c>
      <c r="BAN44" s="76"/>
      <c r="BAO44" s="76"/>
      <c r="BAP44" s="76"/>
      <c r="BAQ44" s="76"/>
      <c r="BAR44" s="76"/>
      <c r="BAS44" s="76"/>
      <c r="BAT44" s="76"/>
      <c r="BAU44" s="76"/>
      <c r="BAV44" s="76"/>
      <c r="BAW44" s="76"/>
      <c r="BAX44" s="76"/>
      <c r="BAY44" s="76"/>
      <c r="BAZ44" s="76"/>
      <c r="BBA44" s="77"/>
      <c r="BBB44" s="76">
        <v>185678.48</v>
      </c>
      <c r="BBC44" s="76"/>
      <c r="BBD44" s="76"/>
      <c r="BBE44" s="76"/>
      <c r="BBF44" s="76"/>
      <c r="BBG44" s="76"/>
      <c r="BBH44" s="76"/>
      <c r="BBI44" s="76"/>
      <c r="BBJ44" s="76"/>
      <c r="BBK44" s="76"/>
      <c r="BBL44" s="76"/>
      <c r="BBM44" s="76">
        <v>191995.22</v>
      </c>
      <c r="BBN44" s="76"/>
      <c r="BBO44" s="76"/>
      <c r="BBP44" s="76"/>
      <c r="BBQ44" s="76"/>
      <c r="BBR44" s="76"/>
      <c r="BBS44" s="76"/>
      <c r="BBT44" s="76"/>
      <c r="BBU44" s="76"/>
      <c r="BBV44" s="76"/>
      <c r="BBW44" s="76"/>
      <c r="BBX44" s="76"/>
      <c r="BBY44" s="76"/>
      <c r="BBZ44" s="76"/>
      <c r="BCA44" s="76"/>
      <c r="BCB44" s="76">
        <v>185678.48</v>
      </c>
      <c r="BCC44" s="76"/>
      <c r="BCD44" s="76"/>
      <c r="BCE44" s="76"/>
      <c r="BCF44" s="76"/>
      <c r="BCG44" s="76"/>
      <c r="BCH44" s="76"/>
      <c r="BCI44" s="76"/>
      <c r="BCJ44" s="76"/>
      <c r="BCK44" s="76"/>
      <c r="BCL44" s="76"/>
      <c r="BCM44" s="76">
        <v>191995.22</v>
      </c>
      <c r="BCN44" s="76"/>
      <c r="BCO44" s="76"/>
      <c r="BCP44" s="76"/>
      <c r="BCQ44" s="76"/>
      <c r="BCR44" s="76"/>
      <c r="BCS44" s="76"/>
      <c r="BCT44" s="76"/>
      <c r="BCU44" s="76"/>
      <c r="BCV44" s="76"/>
      <c r="BCW44" s="76"/>
      <c r="BCX44" s="76"/>
      <c r="BCY44" s="76"/>
      <c r="BCZ44" s="76"/>
      <c r="BDA44" s="77"/>
      <c r="BDB44" s="76">
        <v>16884.04</v>
      </c>
      <c r="BDC44" s="76"/>
      <c r="BDD44" s="76"/>
      <c r="BDE44" s="76"/>
      <c r="BDF44" s="76"/>
      <c r="BDG44" s="76"/>
      <c r="BDH44" s="76"/>
      <c r="BDI44" s="76"/>
      <c r="BDJ44" s="76"/>
      <c r="BDK44" s="76"/>
      <c r="BDL44" s="76"/>
      <c r="BDM44" s="76">
        <v>45022.13</v>
      </c>
      <c r="BDN44" s="76"/>
      <c r="BDO44" s="76"/>
      <c r="BDP44" s="76"/>
      <c r="BDQ44" s="76"/>
      <c r="BDR44" s="76"/>
      <c r="BDS44" s="76"/>
      <c r="BDT44" s="76"/>
      <c r="BDU44" s="76"/>
      <c r="BDV44" s="76"/>
      <c r="BDW44" s="76"/>
      <c r="BDX44" s="76"/>
      <c r="BDY44" s="76"/>
      <c r="BDZ44" s="76"/>
      <c r="BEA44" s="76"/>
      <c r="BEB44" s="76">
        <v>16884.04</v>
      </c>
      <c r="BEC44" s="76"/>
      <c r="BED44" s="76"/>
      <c r="BEE44" s="76"/>
      <c r="BEF44" s="76"/>
      <c r="BEG44" s="76"/>
      <c r="BEH44" s="76"/>
      <c r="BEI44" s="76"/>
      <c r="BEJ44" s="76"/>
      <c r="BEK44" s="76"/>
      <c r="BEL44" s="76"/>
      <c r="BEM44" s="76">
        <v>45022.13</v>
      </c>
      <c r="BEN44" s="76"/>
      <c r="BEO44" s="76"/>
      <c r="BEP44" s="76"/>
      <c r="BEQ44" s="76"/>
      <c r="BER44" s="76"/>
      <c r="BES44" s="76"/>
      <c r="BET44" s="76"/>
      <c r="BEU44" s="76"/>
      <c r="BEV44" s="76"/>
      <c r="BEW44" s="76"/>
      <c r="BEX44" s="76"/>
      <c r="BEY44" s="76"/>
      <c r="BEZ44" s="76"/>
      <c r="BFA44" s="77"/>
      <c r="BFB44" s="76">
        <v>2860</v>
      </c>
      <c r="BFC44" s="76"/>
      <c r="BFD44" s="76"/>
      <c r="BFE44" s="76"/>
      <c r="BFF44" s="76"/>
      <c r="BFG44" s="76"/>
      <c r="BFH44" s="76"/>
      <c r="BFI44" s="76"/>
      <c r="BFJ44" s="76"/>
      <c r="BFK44" s="76"/>
      <c r="BFL44" s="76"/>
      <c r="BFM44" s="76">
        <v>10750</v>
      </c>
      <c r="BFN44" s="76"/>
      <c r="BFO44" s="76"/>
      <c r="BFP44" s="76"/>
      <c r="BFQ44" s="76"/>
      <c r="BFR44" s="76"/>
      <c r="BFS44" s="76"/>
      <c r="BFT44" s="76"/>
      <c r="BFU44" s="76"/>
      <c r="BFV44" s="76"/>
      <c r="BFW44" s="76"/>
      <c r="BFX44" s="76"/>
      <c r="BFY44" s="76"/>
      <c r="BFZ44" s="76"/>
      <c r="BGA44" s="76"/>
      <c r="BGB44" s="76">
        <v>2860</v>
      </c>
      <c r="BGC44" s="76"/>
      <c r="BGD44" s="76"/>
      <c r="BGE44" s="76"/>
      <c r="BGF44" s="76"/>
      <c r="BGG44" s="76"/>
      <c r="BGH44" s="76"/>
      <c r="BGI44" s="76"/>
      <c r="BGJ44" s="76"/>
      <c r="BGK44" s="76"/>
      <c r="BGL44" s="76"/>
      <c r="BGM44" s="76">
        <v>10750</v>
      </c>
      <c r="BGN44" s="76"/>
      <c r="BGO44" s="76"/>
      <c r="BGP44" s="76"/>
      <c r="BGQ44" s="76"/>
      <c r="BGR44" s="76"/>
      <c r="BGS44" s="76"/>
      <c r="BGT44" s="76"/>
      <c r="BGU44" s="76"/>
      <c r="BGV44" s="76"/>
      <c r="BGW44" s="76"/>
      <c r="BGX44" s="76"/>
      <c r="BGY44" s="76"/>
      <c r="BGZ44" s="76"/>
      <c r="BHA44" s="77"/>
      <c r="BHB44" s="76">
        <v>28657.24</v>
      </c>
      <c r="BHC44" s="76"/>
      <c r="BHD44" s="76"/>
      <c r="BHE44" s="76"/>
      <c r="BHF44" s="76"/>
      <c r="BHG44" s="76"/>
      <c r="BHH44" s="76"/>
      <c r="BHI44" s="76"/>
      <c r="BHJ44" s="76"/>
      <c r="BHK44" s="76"/>
      <c r="BHL44" s="76"/>
      <c r="BHM44" s="76">
        <v>58694.42</v>
      </c>
      <c r="BHN44" s="76"/>
      <c r="BHO44" s="76"/>
      <c r="BHP44" s="76"/>
      <c r="BHQ44" s="76"/>
      <c r="BHR44" s="76"/>
      <c r="BHS44" s="76"/>
      <c r="BHT44" s="76"/>
      <c r="BHU44" s="76"/>
      <c r="BHV44" s="76"/>
      <c r="BHW44" s="76"/>
      <c r="BHX44" s="76"/>
      <c r="BHY44" s="76"/>
      <c r="BHZ44" s="76"/>
      <c r="BIA44" s="76"/>
      <c r="BIB44" s="76">
        <v>28657.24</v>
      </c>
      <c r="BIC44" s="76"/>
      <c r="BID44" s="76"/>
      <c r="BIE44" s="76"/>
      <c r="BIF44" s="76"/>
      <c r="BIG44" s="76"/>
      <c r="BIH44" s="76"/>
      <c r="BII44" s="76"/>
      <c r="BIJ44" s="76"/>
      <c r="BIK44" s="76"/>
      <c r="BIL44" s="76"/>
      <c r="BIM44" s="76">
        <v>58694.42</v>
      </c>
      <c r="BIN44" s="76"/>
      <c r="BIO44" s="76"/>
      <c r="BIP44" s="76"/>
      <c r="BIQ44" s="76"/>
      <c r="BIR44" s="76"/>
      <c r="BIS44" s="76"/>
      <c r="BIT44" s="76"/>
      <c r="BIU44" s="76"/>
      <c r="BIV44" s="76"/>
      <c r="BIW44" s="76"/>
      <c r="BIX44" s="76"/>
      <c r="BIY44" s="76"/>
      <c r="BIZ44" s="76"/>
      <c r="BJA44" s="77"/>
      <c r="BJB44" s="76">
        <v>7500</v>
      </c>
      <c r="BJC44" s="76"/>
      <c r="BJD44" s="76"/>
      <c r="BJE44" s="76"/>
      <c r="BJF44" s="76"/>
      <c r="BJG44" s="76"/>
      <c r="BJH44" s="76"/>
      <c r="BJI44" s="76"/>
      <c r="BJJ44" s="76"/>
      <c r="BJK44" s="76"/>
      <c r="BJL44" s="76"/>
      <c r="BJM44" s="76">
        <v>7500</v>
      </c>
      <c r="BJN44" s="76"/>
      <c r="BJO44" s="76"/>
      <c r="BJP44" s="76"/>
      <c r="BJQ44" s="76"/>
      <c r="BJR44" s="76"/>
      <c r="BJS44" s="76"/>
      <c r="BJT44" s="76"/>
      <c r="BJU44" s="76"/>
      <c r="BJV44" s="76"/>
      <c r="BJW44" s="76"/>
      <c r="BJX44" s="76"/>
      <c r="BJY44" s="76"/>
      <c r="BJZ44" s="76"/>
      <c r="BKA44" s="76"/>
      <c r="BKB44" s="76">
        <v>7500</v>
      </c>
      <c r="BKC44" s="76"/>
      <c r="BKD44" s="76"/>
      <c r="BKE44" s="76"/>
      <c r="BKF44" s="76"/>
      <c r="BKG44" s="76"/>
      <c r="BKH44" s="76"/>
      <c r="BKI44" s="76"/>
      <c r="BKJ44" s="76"/>
      <c r="BKK44" s="76"/>
      <c r="BKL44" s="76"/>
      <c r="BKM44" s="76">
        <v>7500</v>
      </c>
      <c r="BKN44" s="76"/>
      <c r="BKO44" s="76"/>
      <c r="BKP44" s="76"/>
      <c r="BKQ44" s="76"/>
      <c r="BKR44" s="76"/>
      <c r="BKS44" s="76"/>
      <c r="BKT44" s="76"/>
      <c r="BKU44" s="76"/>
      <c r="BKV44" s="76"/>
      <c r="BKW44" s="76"/>
      <c r="BKX44" s="76"/>
      <c r="BKY44" s="76"/>
      <c r="BKZ44" s="76"/>
      <c r="BLA44" s="77"/>
      <c r="BLB44" s="76">
        <f>BMB44</f>
        <v>21749.15</v>
      </c>
      <c r="BLC44" s="76"/>
      <c r="BLD44" s="76"/>
      <c r="BLE44" s="76"/>
      <c r="BLF44" s="76"/>
      <c r="BLG44" s="76"/>
      <c r="BLH44" s="76"/>
      <c r="BLI44" s="76"/>
      <c r="BLJ44" s="76"/>
      <c r="BLK44" s="76"/>
      <c r="BLL44" s="76"/>
      <c r="BLM44" s="76">
        <f>BMM44</f>
        <v>43465.67</v>
      </c>
      <c r="BLN44" s="76"/>
      <c r="BLO44" s="76"/>
      <c r="BLP44" s="76"/>
      <c r="BLQ44" s="76"/>
      <c r="BLR44" s="76"/>
      <c r="BLS44" s="76"/>
      <c r="BLT44" s="76"/>
      <c r="BLU44" s="76"/>
      <c r="BLV44" s="76"/>
      <c r="BLW44" s="76"/>
      <c r="BLX44" s="76"/>
      <c r="BLY44" s="76"/>
      <c r="BLZ44" s="76"/>
      <c r="BMA44" s="76"/>
      <c r="BMB44" s="76">
        <v>21749.15</v>
      </c>
      <c r="BMC44" s="76"/>
      <c r="BMD44" s="76"/>
      <c r="BME44" s="76"/>
      <c r="BMF44" s="76"/>
      <c r="BMG44" s="76"/>
      <c r="BMH44" s="76"/>
      <c r="BMI44" s="76"/>
      <c r="BMJ44" s="76"/>
      <c r="BMK44" s="76"/>
      <c r="BML44" s="76"/>
      <c r="BMM44" s="76">
        <f>21716.52+21749.15</f>
        <v>43465.67</v>
      </c>
      <c r="BMN44" s="76"/>
      <c r="BMO44" s="76"/>
      <c r="BMP44" s="76"/>
      <c r="BMQ44" s="76"/>
      <c r="BMR44" s="76"/>
      <c r="BMS44" s="76"/>
      <c r="BMT44" s="76"/>
      <c r="BMU44" s="76"/>
      <c r="BMV44" s="76"/>
      <c r="BMW44" s="76"/>
      <c r="BMX44" s="76"/>
      <c r="BMY44" s="76"/>
      <c r="BMZ44" s="76"/>
      <c r="BNA44" s="77"/>
      <c r="BNB44" s="35"/>
      <c r="BNC44" s="35"/>
      <c r="BND44" s="35"/>
      <c r="BNE44" s="35"/>
      <c r="BNF44" s="35"/>
      <c r="BNG44" s="35"/>
      <c r="BNH44" s="35"/>
      <c r="BNI44" s="35"/>
      <c r="BNJ44" s="35"/>
      <c r="BNK44" s="35"/>
      <c r="BNL44" s="35"/>
      <c r="BNM44" s="35"/>
      <c r="BNN44" s="35"/>
      <c r="BNO44" s="35"/>
      <c r="BNP44" s="35"/>
      <c r="BNQ44" s="35"/>
      <c r="BNR44" s="35"/>
      <c r="BNS44" s="35"/>
      <c r="BNT44" s="35"/>
      <c r="BNU44" s="35"/>
      <c r="BNV44" s="35"/>
      <c r="BNW44" s="35"/>
      <c r="BNX44" s="35"/>
      <c r="BNY44" s="35"/>
      <c r="BNZ44" s="35"/>
      <c r="BOA44" s="35"/>
      <c r="BOB44" s="35"/>
      <c r="BOC44" s="35"/>
      <c r="BOD44" s="35"/>
      <c r="BOE44" s="35"/>
      <c r="BOF44" s="35"/>
      <c r="BOG44" s="35"/>
      <c r="BOH44" s="35"/>
      <c r="BOI44" s="35"/>
      <c r="BOJ44" s="35"/>
      <c r="BOK44" s="35"/>
      <c r="BOL44" s="35"/>
      <c r="BOM44" s="35"/>
      <c r="BON44" s="35"/>
      <c r="BOO44" s="35"/>
      <c r="BOP44" s="35"/>
      <c r="BOQ44" s="35"/>
      <c r="BOR44" s="35"/>
      <c r="BOS44" s="35"/>
      <c r="BOT44" s="35"/>
      <c r="BOU44" s="35"/>
      <c r="BOV44" s="35"/>
      <c r="BOW44" s="35"/>
      <c r="BOX44" s="35"/>
      <c r="BOY44" s="35"/>
      <c r="BOZ44" s="35"/>
      <c r="BPA44" s="35"/>
    </row>
    <row r="45" spans="1:1769" s="22" customFormat="1" ht="12.75" customHeight="1">
      <c r="A45" s="161" t="s">
        <v>51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84" t="s">
        <v>62</v>
      </c>
      <c r="AT45" s="85"/>
      <c r="AU45" s="85"/>
      <c r="AV45" s="85"/>
      <c r="AW45" s="85"/>
      <c r="AX45" s="85"/>
      <c r="AY45" s="85"/>
      <c r="AZ45" s="85"/>
      <c r="BA45" s="85"/>
      <c r="BB45" s="76">
        <f>BB46+BB48+BB49</f>
        <v>1203112.29</v>
      </c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>
        <f>BM46+BM48+BM49</f>
        <v>1618843.88</v>
      </c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>
        <f>CB46+CB48+CB49</f>
        <v>1134668.54</v>
      </c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>
        <f>CM46+CM48+CM49</f>
        <v>1535486.7899999998</v>
      </c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7"/>
      <c r="DB45" s="76">
        <f>DB46+DB48+DB49</f>
        <v>0</v>
      </c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>
        <f>DM46+DM48+DM49</f>
        <v>2950</v>
      </c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>
        <f>EB46+EB48+EB49</f>
        <v>0</v>
      </c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>
        <f>EM46+EM48+EM49</f>
        <v>2950</v>
      </c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7"/>
      <c r="FB45" s="76">
        <f>FB46+FB48+FB49</f>
        <v>11310</v>
      </c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>
        <f>FM46+FM48+FM49</f>
        <v>18896.37</v>
      </c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>
        <f>GB46+GB48+GB49</f>
        <v>11310</v>
      </c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>
        <f>GM46+GM48+GM49</f>
        <v>18896.37</v>
      </c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7"/>
      <c r="HB45" s="76">
        <f>HB46+HB48+HB49</f>
        <v>0</v>
      </c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>
        <f>HM46+HM48+HM49</f>
        <v>1640</v>
      </c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>
        <f>IB46+IB48+IB49</f>
        <v>0</v>
      </c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>
        <f>IM46+IM48+IM49</f>
        <v>1640</v>
      </c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7"/>
      <c r="JB45" s="76">
        <f>JB46+JB48+JB49</f>
        <v>2388</v>
      </c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>
        <f>JM46+JM48+JM49</f>
        <v>19346.599999999999</v>
      </c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>
        <f>KB46+KB48+KB49</f>
        <v>2388</v>
      </c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>
        <f>KM46+KM48+KM49</f>
        <v>19346.599999999999</v>
      </c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7"/>
      <c r="LB45" s="76">
        <f>LB46+LB48+LB49</f>
        <v>5100</v>
      </c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>
        <f>LM46+LM48+LM49</f>
        <v>5500</v>
      </c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>
        <f>MB46+MB48+MB49</f>
        <v>5100</v>
      </c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>
        <f>MM46+MM48+MM49</f>
        <v>5500</v>
      </c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7"/>
      <c r="NB45" s="76">
        <f>NB46+NB48+NB49</f>
        <v>2025</v>
      </c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>
        <f>NM46+NM48+NM49</f>
        <v>4177</v>
      </c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>
        <f>OB46+OB48+OB49</f>
        <v>2025</v>
      </c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>
        <f>OM46+OM48+OM49</f>
        <v>4177</v>
      </c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7"/>
      <c r="PB45" s="76">
        <f>PB46+PB48+PB49</f>
        <v>0</v>
      </c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>
        <f>PM46+PM48+PM49</f>
        <v>0</v>
      </c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>
        <f>QB46+QB48+QB49</f>
        <v>0</v>
      </c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>
        <f>QM46+QM48+QM49</f>
        <v>0</v>
      </c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7"/>
      <c r="RB45" s="76">
        <f>RB46+RB48+RB49</f>
        <v>3005</v>
      </c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>
        <f>RM46+RM48+RM49</f>
        <v>3005</v>
      </c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>
        <f>SB46+SB48+SB49</f>
        <v>3005</v>
      </c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>
        <f>SM46+SM48+SM49</f>
        <v>3005</v>
      </c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7"/>
      <c r="TB45" s="76">
        <f>TB46+TB48+TB49</f>
        <v>12239.7</v>
      </c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>
        <f>TM46+TM48+TM49</f>
        <v>19291.5</v>
      </c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>
        <f>UB46+UB48+UB49</f>
        <v>12239.7</v>
      </c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>
        <f>UM46+UM48+UM49</f>
        <v>19291.5</v>
      </c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7"/>
      <c r="VB45" s="76">
        <f>VB46+VB48+VB49</f>
        <v>5459.1</v>
      </c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>
        <f>VM46+VM48+VM49</f>
        <v>12891.1</v>
      </c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>
        <f>WB46+WB48+WB49</f>
        <v>5459.1</v>
      </c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>
        <f>WM46+WM48+WM49</f>
        <v>12891.1</v>
      </c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7"/>
      <c r="XB45" s="76">
        <f>XB46+XB48+XB49</f>
        <v>0</v>
      </c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>
        <f>XM46+XM48+XM49</f>
        <v>0</v>
      </c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>
        <f>YB46+YB48+YB49</f>
        <v>0</v>
      </c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>
        <f>YM46+YM48+YM49</f>
        <v>0</v>
      </c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7"/>
      <c r="ZB45" s="76">
        <f>ZB46+ZB48+ZB49</f>
        <v>0</v>
      </c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>
        <f>ZM46+ZM48+ZM49</f>
        <v>3169</v>
      </c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>
        <f>AAB46+AAB48+AAB49</f>
        <v>0</v>
      </c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>
        <f>AAM46+AAM48+AAM49</f>
        <v>3169</v>
      </c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7"/>
      <c r="ABB45" s="76">
        <f>ABB46+ABB48+ABB49</f>
        <v>18359.84</v>
      </c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>
        <f>ABM46+ABM48+ABM49</f>
        <v>27917.26</v>
      </c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>
        <f>ACB46+ACB48+ACB49</f>
        <v>18359.84</v>
      </c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>
        <f>ACM46+ACM48+ACM49</f>
        <v>27917.26</v>
      </c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7"/>
      <c r="ADB45" s="76">
        <f>ADB46+ADB48+ADB49</f>
        <v>1125</v>
      </c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>
        <f>ADM46+ADM48+ADM49</f>
        <v>3475</v>
      </c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>
        <f>AEB46+AEB48+AEB49</f>
        <v>1125</v>
      </c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>
        <f>AEM46+AEM48+AEM49</f>
        <v>3475</v>
      </c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7"/>
      <c r="AFB45" s="76">
        <f>AFB46+AFB48+AFB49</f>
        <v>13215.5</v>
      </c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>
        <f>AFM46+AFM48+AFM49</f>
        <v>15240.5</v>
      </c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>
        <f>AGB46+AGB48+AGB49</f>
        <v>13215.5</v>
      </c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>
        <f>AGM46+AGM48+AGM49</f>
        <v>15240.5</v>
      </c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7"/>
      <c r="AHB45" s="76">
        <f>AHB46+AHB48+AHB49</f>
        <v>7062</v>
      </c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>
        <f>AHM46+AHM48+AHM49</f>
        <v>9416</v>
      </c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>
        <f>AIB46+AIB48+AIB49</f>
        <v>7062</v>
      </c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>
        <f>AIM46+AIM48+AIM49</f>
        <v>9416</v>
      </c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7"/>
      <c r="AJB45" s="76">
        <f>AJB46+AJB48+AJB49</f>
        <v>6970</v>
      </c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>
        <f>AJM46+AJM48+AJM49</f>
        <v>9040</v>
      </c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>
        <f>AKB46+AKB48+AKB49</f>
        <v>6970</v>
      </c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>
        <f>AKM46+AKM48+AKM49</f>
        <v>9040</v>
      </c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7"/>
      <c r="ALB45" s="76">
        <f>ALB46+ALB48+ALB49</f>
        <v>0</v>
      </c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>
        <f>ALM46+ALM48+ALM49</f>
        <v>2895</v>
      </c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>
        <f>AMB46+AMB48+AMB49</f>
        <v>0</v>
      </c>
      <c r="AMC45" s="76"/>
      <c r="AMD45" s="76"/>
      <c r="AME45" s="76"/>
      <c r="AMF45" s="76"/>
      <c r="AMG45" s="76"/>
      <c r="AMH45" s="76"/>
      <c r="AMI45" s="76"/>
      <c r="AMJ45" s="76"/>
      <c r="AMK45" s="76"/>
      <c r="AML45" s="76"/>
      <c r="AMM45" s="76">
        <f>AMM46+AMM48+AMM49</f>
        <v>2895</v>
      </c>
      <c r="AMN45" s="76"/>
      <c r="AMO45" s="76"/>
      <c r="AMP45" s="76"/>
      <c r="AMQ45" s="76"/>
      <c r="AMR45" s="76"/>
      <c r="AMS45" s="76"/>
      <c r="AMT45" s="76"/>
      <c r="AMU45" s="76"/>
      <c r="AMV45" s="76"/>
      <c r="AMW45" s="76"/>
      <c r="AMX45" s="76"/>
      <c r="AMY45" s="76"/>
      <c r="AMZ45" s="76"/>
      <c r="ANA45" s="77"/>
      <c r="ANB45" s="76">
        <f>ANB46+ANB48+ANB49</f>
        <v>2805</v>
      </c>
      <c r="ANC45" s="76"/>
      <c r="AND45" s="76"/>
      <c r="ANE45" s="76"/>
      <c r="ANF45" s="76"/>
      <c r="ANG45" s="76"/>
      <c r="ANH45" s="76"/>
      <c r="ANI45" s="76"/>
      <c r="ANJ45" s="76"/>
      <c r="ANK45" s="76"/>
      <c r="ANL45" s="76"/>
      <c r="ANM45" s="76">
        <f>ANM46+ANM48+ANM49</f>
        <v>3705</v>
      </c>
      <c r="ANN45" s="76"/>
      <c r="ANO45" s="76"/>
      <c r="ANP45" s="76"/>
      <c r="ANQ45" s="76"/>
      <c r="ANR45" s="76"/>
      <c r="ANS45" s="76"/>
      <c r="ANT45" s="76"/>
      <c r="ANU45" s="76"/>
      <c r="ANV45" s="76"/>
      <c r="ANW45" s="76"/>
      <c r="ANX45" s="76"/>
      <c r="ANY45" s="76"/>
      <c r="ANZ45" s="76"/>
      <c r="AOA45" s="76"/>
      <c r="AOB45" s="76">
        <f>AOB46+AOB48+AOB49</f>
        <v>2805</v>
      </c>
      <c r="AOC45" s="76"/>
      <c r="AOD45" s="76"/>
      <c r="AOE45" s="76"/>
      <c r="AOF45" s="76"/>
      <c r="AOG45" s="76"/>
      <c r="AOH45" s="76"/>
      <c r="AOI45" s="76"/>
      <c r="AOJ45" s="76"/>
      <c r="AOK45" s="76"/>
      <c r="AOL45" s="76"/>
      <c r="AOM45" s="76">
        <f>AOM46+AOM48+AOM49</f>
        <v>3705</v>
      </c>
      <c r="AON45" s="76"/>
      <c r="AOO45" s="76"/>
      <c r="AOP45" s="76"/>
      <c r="AOQ45" s="76"/>
      <c r="AOR45" s="76"/>
      <c r="AOS45" s="76"/>
      <c r="AOT45" s="76"/>
      <c r="AOU45" s="76"/>
      <c r="AOV45" s="76"/>
      <c r="AOW45" s="76"/>
      <c r="AOX45" s="76"/>
      <c r="AOY45" s="76"/>
      <c r="AOZ45" s="76"/>
      <c r="APA45" s="77"/>
      <c r="APB45" s="76">
        <f>APB46+APB48+APB49</f>
        <v>0</v>
      </c>
      <c r="APC45" s="76"/>
      <c r="APD45" s="76"/>
      <c r="APE45" s="76"/>
      <c r="APF45" s="76"/>
      <c r="APG45" s="76"/>
      <c r="APH45" s="76"/>
      <c r="API45" s="76"/>
      <c r="APJ45" s="76"/>
      <c r="APK45" s="76"/>
      <c r="APL45" s="76"/>
      <c r="APM45" s="76">
        <f>APM46+APM48+APM49</f>
        <v>0</v>
      </c>
      <c r="APN45" s="76"/>
      <c r="APO45" s="76"/>
      <c r="APP45" s="76"/>
      <c r="APQ45" s="76"/>
      <c r="APR45" s="76"/>
      <c r="APS45" s="76"/>
      <c r="APT45" s="76"/>
      <c r="APU45" s="76"/>
      <c r="APV45" s="76"/>
      <c r="APW45" s="76"/>
      <c r="APX45" s="76"/>
      <c r="APY45" s="76"/>
      <c r="APZ45" s="76"/>
      <c r="AQA45" s="76"/>
      <c r="AQB45" s="76">
        <f>AQB46+AQB48+AQB49</f>
        <v>0</v>
      </c>
      <c r="AQC45" s="76"/>
      <c r="AQD45" s="76"/>
      <c r="AQE45" s="76"/>
      <c r="AQF45" s="76"/>
      <c r="AQG45" s="76"/>
      <c r="AQH45" s="76"/>
      <c r="AQI45" s="76"/>
      <c r="AQJ45" s="76"/>
      <c r="AQK45" s="76"/>
      <c r="AQL45" s="76"/>
      <c r="AQM45" s="76">
        <f>AQM46+AQM48+AQM49</f>
        <v>0</v>
      </c>
      <c r="AQN45" s="76"/>
      <c r="AQO45" s="76"/>
      <c r="AQP45" s="76"/>
      <c r="AQQ45" s="76"/>
      <c r="AQR45" s="76"/>
      <c r="AQS45" s="76"/>
      <c r="AQT45" s="76"/>
      <c r="AQU45" s="76"/>
      <c r="AQV45" s="76"/>
      <c r="AQW45" s="76"/>
      <c r="AQX45" s="76"/>
      <c r="AQY45" s="76"/>
      <c r="AQZ45" s="76"/>
      <c r="ARA45" s="77"/>
      <c r="ARB45" s="76">
        <f>ARB46+ARB48+ARB49</f>
        <v>8050</v>
      </c>
      <c r="ARC45" s="76"/>
      <c r="ARD45" s="76"/>
      <c r="ARE45" s="76"/>
      <c r="ARF45" s="76"/>
      <c r="ARG45" s="76"/>
      <c r="ARH45" s="76"/>
      <c r="ARI45" s="76"/>
      <c r="ARJ45" s="76"/>
      <c r="ARK45" s="76"/>
      <c r="ARL45" s="76"/>
      <c r="ARM45" s="76">
        <f>ARM46+ARM48+ARM49</f>
        <v>18080</v>
      </c>
      <c r="ARN45" s="76"/>
      <c r="ARO45" s="76"/>
      <c r="ARP45" s="76"/>
      <c r="ARQ45" s="76"/>
      <c r="ARR45" s="76"/>
      <c r="ARS45" s="76"/>
      <c r="ART45" s="76"/>
      <c r="ARU45" s="76"/>
      <c r="ARV45" s="76"/>
      <c r="ARW45" s="76"/>
      <c r="ARX45" s="76"/>
      <c r="ARY45" s="76"/>
      <c r="ARZ45" s="76"/>
      <c r="ASA45" s="76"/>
      <c r="ASB45" s="76">
        <f>ASB46+ASB48+ASB49</f>
        <v>8050</v>
      </c>
      <c r="ASC45" s="76"/>
      <c r="ASD45" s="76"/>
      <c r="ASE45" s="76"/>
      <c r="ASF45" s="76"/>
      <c r="ASG45" s="76"/>
      <c r="ASH45" s="76"/>
      <c r="ASI45" s="76"/>
      <c r="ASJ45" s="76"/>
      <c r="ASK45" s="76"/>
      <c r="ASL45" s="76"/>
      <c r="ASM45" s="76">
        <f>ASM46+ASM48+ASM49</f>
        <v>18080</v>
      </c>
      <c r="ASN45" s="76"/>
      <c r="ASO45" s="76"/>
      <c r="ASP45" s="76"/>
      <c r="ASQ45" s="76"/>
      <c r="ASR45" s="76"/>
      <c r="ASS45" s="76"/>
      <c r="AST45" s="76"/>
      <c r="ASU45" s="76"/>
      <c r="ASV45" s="76"/>
      <c r="ASW45" s="76"/>
      <c r="ASX45" s="76"/>
      <c r="ASY45" s="76"/>
      <c r="ASZ45" s="76"/>
      <c r="ATA45" s="77"/>
      <c r="ATB45" s="76">
        <f>ATB46+ATB48+ATB49</f>
        <v>3730</v>
      </c>
      <c r="ATC45" s="76"/>
      <c r="ATD45" s="76"/>
      <c r="ATE45" s="76"/>
      <c r="ATF45" s="76"/>
      <c r="ATG45" s="76"/>
      <c r="ATH45" s="76"/>
      <c r="ATI45" s="76"/>
      <c r="ATJ45" s="76"/>
      <c r="ATK45" s="76"/>
      <c r="ATL45" s="76"/>
      <c r="ATM45" s="76">
        <f>ATM46+ATM48+ATM49</f>
        <v>10506.16</v>
      </c>
      <c r="ATN45" s="76"/>
      <c r="ATO45" s="76"/>
      <c r="ATP45" s="76"/>
      <c r="ATQ45" s="76"/>
      <c r="ATR45" s="76"/>
      <c r="ATS45" s="76"/>
      <c r="ATT45" s="76"/>
      <c r="ATU45" s="76"/>
      <c r="ATV45" s="76"/>
      <c r="ATW45" s="76"/>
      <c r="ATX45" s="76"/>
      <c r="ATY45" s="76"/>
      <c r="ATZ45" s="76"/>
      <c r="AUA45" s="76"/>
      <c r="AUB45" s="76">
        <f>AUB46+AUB48+AUB49</f>
        <v>3730</v>
      </c>
      <c r="AUC45" s="76"/>
      <c r="AUD45" s="76"/>
      <c r="AUE45" s="76"/>
      <c r="AUF45" s="76"/>
      <c r="AUG45" s="76"/>
      <c r="AUH45" s="76"/>
      <c r="AUI45" s="76"/>
      <c r="AUJ45" s="76"/>
      <c r="AUK45" s="76"/>
      <c r="AUL45" s="76"/>
      <c r="AUM45" s="76">
        <f>AUM46+AUM48+AUM49</f>
        <v>10506.16</v>
      </c>
      <c r="AUN45" s="76"/>
      <c r="AUO45" s="76"/>
      <c r="AUP45" s="76"/>
      <c r="AUQ45" s="76"/>
      <c r="AUR45" s="76"/>
      <c r="AUS45" s="76"/>
      <c r="AUT45" s="76"/>
      <c r="AUU45" s="76"/>
      <c r="AUV45" s="76"/>
      <c r="AUW45" s="76"/>
      <c r="AUX45" s="76"/>
      <c r="AUY45" s="76"/>
      <c r="AUZ45" s="76"/>
      <c r="AVA45" s="77"/>
      <c r="AVB45" s="76">
        <f>AVB46+AVB48+AVB49</f>
        <v>0</v>
      </c>
      <c r="AVC45" s="76"/>
      <c r="AVD45" s="76"/>
      <c r="AVE45" s="76"/>
      <c r="AVF45" s="76"/>
      <c r="AVG45" s="76"/>
      <c r="AVH45" s="76"/>
      <c r="AVI45" s="76"/>
      <c r="AVJ45" s="76"/>
      <c r="AVK45" s="76"/>
      <c r="AVL45" s="76"/>
      <c r="AVM45" s="76">
        <f>AVM46+AVM48+AVM49</f>
        <v>0</v>
      </c>
      <c r="AVN45" s="76"/>
      <c r="AVO45" s="76"/>
      <c r="AVP45" s="76"/>
      <c r="AVQ45" s="76"/>
      <c r="AVR45" s="76"/>
      <c r="AVS45" s="76"/>
      <c r="AVT45" s="76"/>
      <c r="AVU45" s="76"/>
      <c r="AVV45" s="76"/>
      <c r="AVW45" s="76"/>
      <c r="AVX45" s="76"/>
      <c r="AVY45" s="76"/>
      <c r="AVZ45" s="76"/>
      <c r="AWA45" s="76"/>
      <c r="AWB45" s="76">
        <f>AWB46+AWB48+AWB49</f>
        <v>0</v>
      </c>
      <c r="AWC45" s="76"/>
      <c r="AWD45" s="76"/>
      <c r="AWE45" s="76"/>
      <c r="AWF45" s="76"/>
      <c r="AWG45" s="76"/>
      <c r="AWH45" s="76"/>
      <c r="AWI45" s="76"/>
      <c r="AWJ45" s="76"/>
      <c r="AWK45" s="76"/>
      <c r="AWL45" s="76"/>
      <c r="AWM45" s="76">
        <f>AWM46+AWM48+AWM49</f>
        <v>0</v>
      </c>
      <c r="AWN45" s="76"/>
      <c r="AWO45" s="76"/>
      <c r="AWP45" s="76"/>
      <c r="AWQ45" s="76"/>
      <c r="AWR45" s="76"/>
      <c r="AWS45" s="76"/>
      <c r="AWT45" s="76"/>
      <c r="AWU45" s="76"/>
      <c r="AWV45" s="76"/>
      <c r="AWW45" s="76"/>
      <c r="AWX45" s="76"/>
      <c r="AWY45" s="76"/>
      <c r="AWZ45" s="76"/>
      <c r="AXA45" s="77"/>
      <c r="AXB45" s="76">
        <f>AXB46+AXB48+AXB49</f>
        <v>0</v>
      </c>
      <c r="AXC45" s="76"/>
      <c r="AXD45" s="76"/>
      <c r="AXE45" s="76"/>
      <c r="AXF45" s="76"/>
      <c r="AXG45" s="76"/>
      <c r="AXH45" s="76"/>
      <c r="AXI45" s="76"/>
      <c r="AXJ45" s="76"/>
      <c r="AXK45" s="76"/>
      <c r="AXL45" s="76"/>
      <c r="AXM45" s="76">
        <f>AXM46+AXM48+AXM49</f>
        <v>3150</v>
      </c>
      <c r="AXN45" s="76"/>
      <c r="AXO45" s="76"/>
      <c r="AXP45" s="76"/>
      <c r="AXQ45" s="76"/>
      <c r="AXR45" s="76"/>
      <c r="AXS45" s="76"/>
      <c r="AXT45" s="76"/>
      <c r="AXU45" s="76"/>
      <c r="AXV45" s="76"/>
      <c r="AXW45" s="76"/>
      <c r="AXX45" s="76"/>
      <c r="AXY45" s="76"/>
      <c r="AXZ45" s="76"/>
      <c r="AYA45" s="76"/>
      <c r="AYB45" s="76">
        <f>AYB46+AYB48+AYB49</f>
        <v>0</v>
      </c>
      <c r="AYC45" s="76"/>
      <c r="AYD45" s="76"/>
      <c r="AYE45" s="76"/>
      <c r="AYF45" s="76"/>
      <c r="AYG45" s="76"/>
      <c r="AYH45" s="76"/>
      <c r="AYI45" s="76"/>
      <c r="AYJ45" s="76"/>
      <c r="AYK45" s="76"/>
      <c r="AYL45" s="76"/>
      <c r="AYM45" s="76">
        <f>AYM46+AYM48+AYM49</f>
        <v>3150</v>
      </c>
      <c r="AYN45" s="76"/>
      <c r="AYO45" s="76"/>
      <c r="AYP45" s="76"/>
      <c r="AYQ45" s="76"/>
      <c r="AYR45" s="76"/>
      <c r="AYS45" s="76"/>
      <c r="AYT45" s="76"/>
      <c r="AYU45" s="76"/>
      <c r="AYV45" s="76"/>
      <c r="AYW45" s="76"/>
      <c r="AYX45" s="76"/>
      <c r="AYY45" s="76"/>
      <c r="AYZ45" s="76"/>
      <c r="AZA45" s="77"/>
      <c r="AZB45" s="76">
        <f>AZB46+AZB48+AZB49</f>
        <v>21267.75</v>
      </c>
      <c r="AZC45" s="76"/>
      <c r="AZD45" s="76"/>
      <c r="AZE45" s="76"/>
      <c r="AZF45" s="76"/>
      <c r="AZG45" s="76"/>
      <c r="AZH45" s="76"/>
      <c r="AZI45" s="76"/>
      <c r="AZJ45" s="76"/>
      <c r="AZK45" s="76"/>
      <c r="AZL45" s="76"/>
      <c r="AZM45" s="76">
        <f>AZM46+AZM48+AZM49</f>
        <v>21717.75</v>
      </c>
      <c r="AZN45" s="76"/>
      <c r="AZO45" s="76"/>
      <c r="AZP45" s="76"/>
      <c r="AZQ45" s="76"/>
      <c r="AZR45" s="76"/>
      <c r="AZS45" s="76"/>
      <c r="AZT45" s="76"/>
      <c r="AZU45" s="76"/>
      <c r="AZV45" s="76"/>
      <c r="AZW45" s="76"/>
      <c r="AZX45" s="76"/>
      <c r="AZY45" s="76"/>
      <c r="AZZ45" s="76"/>
      <c r="BAA45" s="76"/>
      <c r="BAB45" s="76">
        <f>BAB46+BAB48+BAB49</f>
        <v>21267.75</v>
      </c>
      <c r="BAC45" s="76"/>
      <c r="BAD45" s="76"/>
      <c r="BAE45" s="76"/>
      <c r="BAF45" s="76"/>
      <c r="BAG45" s="76"/>
      <c r="BAH45" s="76"/>
      <c r="BAI45" s="76"/>
      <c r="BAJ45" s="76"/>
      <c r="BAK45" s="76"/>
      <c r="BAL45" s="76"/>
      <c r="BAM45" s="76">
        <f>BAM46+BAM48+BAM49</f>
        <v>21717.75</v>
      </c>
      <c r="BAN45" s="76"/>
      <c r="BAO45" s="76"/>
      <c r="BAP45" s="76"/>
      <c r="BAQ45" s="76"/>
      <c r="BAR45" s="76"/>
      <c r="BAS45" s="76"/>
      <c r="BAT45" s="76"/>
      <c r="BAU45" s="76"/>
      <c r="BAV45" s="76"/>
      <c r="BAW45" s="76"/>
      <c r="BAX45" s="76"/>
      <c r="BAY45" s="76"/>
      <c r="BAZ45" s="76"/>
      <c r="BBA45" s="77"/>
      <c r="BBB45" s="76">
        <f>BBB46+BBB48+BBB49</f>
        <v>330872</v>
      </c>
      <c r="BBC45" s="76"/>
      <c r="BBD45" s="76"/>
      <c r="BBE45" s="76"/>
      <c r="BBF45" s="76"/>
      <c r="BBG45" s="76"/>
      <c r="BBH45" s="76"/>
      <c r="BBI45" s="76"/>
      <c r="BBJ45" s="76"/>
      <c r="BBK45" s="76"/>
      <c r="BBL45" s="76"/>
      <c r="BBM45" s="76">
        <f>BBM46+BBM48+BBM49</f>
        <v>332696.36</v>
      </c>
      <c r="BBN45" s="76"/>
      <c r="BBO45" s="76"/>
      <c r="BBP45" s="76"/>
      <c r="BBQ45" s="76"/>
      <c r="BBR45" s="76"/>
      <c r="BBS45" s="76"/>
      <c r="BBT45" s="76"/>
      <c r="BBU45" s="76"/>
      <c r="BBV45" s="76"/>
      <c r="BBW45" s="76"/>
      <c r="BBX45" s="76"/>
      <c r="BBY45" s="76"/>
      <c r="BBZ45" s="76"/>
      <c r="BCA45" s="76"/>
      <c r="BCB45" s="76">
        <f>BCB46+BCB48+BCB49</f>
        <v>330872</v>
      </c>
      <c r="BCC45" s="76"/>
      <c r="BCD45" s="76"/>
      <c r="BCE45" s="76"/>
      <c r="BCF45" s="76"/>
      <c r="BCG45" s="76"/>
      <c r="BCH45" s="76"/>
      <c r="BCI45" s="76"/>
      <c r="BCJ45" s="76"/>
      <c r="BCK45" s="76"/>
      <c r="BCL45" s="76"/>
      <c r="BCM45" s="76">
        <f>BCM46+BCM48+BCM49</f>
        <v>332696.36</v>
      </c>
      <c r="BCN45" s="76"/>
      <c r="BCO45" s="76"/>
      <c r="BCP45" s="76"/>
      <c r="BCQ45" s="76"/>
      <c r="BCR45" s="76"/>
      <c r="BCS45" s="76"/>
      <c r="BCT45" s="76"/>
      <c r="BCU45" s="76"/>
      <c r="BCV45" s="76"/>
      <c r="BCW45" s="76"/>
      <c r="BCX45" s="76"/>
      <c r="BCY45" s="76"/>
      <c r="BCZ45" s="76"/>
      <c r="BDA45" s="77"/>
      <c r="BDB45" s="76">
        <f>BDB46+BDB48+BDB49</f>
        <v>32692.1</v>
      </c>
      <c r="BDC45" s="76"/>
      <c r="BDD45" s="76"/>
      <c r="BDE45" s="76"/>
      <c r="BDF45" s="76"/>
      <c r="BDG45" s="76"/>
      <c r="BDH45" s="76"/>
      <c r="BDI45" s="76"/>
      <c r="BDJ45" s="76"/>
      <c r="BDK45" s="76"/>
      <c r="BDL45" s="76"/>
      <c r="BDM45" s="76">
        <f>BDM46+BDM48+BDM49</f>
        <v>37342.1</v>
      </c>
      <c r="BDN45" s="76"/>
      <c r="BDO45" s="76"/>
      <c r="BDP45" s="76"/>
      <c r="BDQ45" s="76"/>
      <c r="BDR45" s="76"/>
      <c r="BDS45" s="76"/>
      <c r="BDT45" s="76"/>
      <c r="BDU45" s="76"/>
      <c r="BDV45" s="76"/>
      <c r="BDW45" s="76"/>
      <c r="BDX45" s="76"/>
      <c r="BDY45" s="76"/>
      <c r="BDZ45" s="76"/>
      <c r="BEA45" s="76"/>
      <c r="BEB45" s="76">
        <f>BEB46+BEB48+BEB49</f>
        <v>32692.1</v>
      </c>
      <c r="BEC45" s="76"/>
      <c r="BED45" s="76"/>
      <c r="BEE45" s="76"/>
      <c r="BEF45" s="76"/>
      <c r="BEG45" s="76"/>
      <c r="BEH45" s="76"/>
      <c r="BEI45" s="76"/>
      <c r="BEJ45" s="76"/>
      <c r="BEK45" s="76"/>
      <c r="BEL45" s="76"/>
      <c r="BEM45" s="76">
        <f>BEM46+BEM48+BEM49</f>
        <v>37342.1</v>
      </c>
      <c r="BEN45" s="76"/>
      <c r="BEO45" s="76"/>
      <c r="BEP45" s="76"/>
      <c r="BEQ45" s="76"/>
      <c r="BER45" s="76"/>
      <c r="BES45" s="76"/>
      <c r="BET45" s="76"/>
      <c r="BEU45" s="76"/>
      <c r="BEV45" s="76"/>
      <c r="BEW45" s="76"/>
      <c r="BEX45" s="76"/>
      <c r="BEY45" s="76"/>
      <c r="BEZ45" s="76"/>
      <c r="BFA45" s="77"/>
      <c r="BFB45" s="76">
        <f>BFB46+BFB48+BFB49</f>
        <v>32343.09</v>
      </c>
      <c r="BFC45" s="76"/>
      <c r="BFD45" s="76"/>
      <c r="BFE45" s="76"/>
      <c r="BFF45" s="76"/>
      <c r="BFG45" s="76"/>
      <c r="BFH45" s="76"/>
      <c r="BFI45" s="76"/>
      <c r="BFJ45" s="76"/>
      <c r="BFK45" s="76"/>
      <c r="BFL45" s="76"/>
      <c r="BFM45" s="76">
        <f>BFM46+BFM48+BFM49</f>
        <v>37562.589999999997</v>
      </c>
      <c r="BFN45" s="76"/>
      <c r="BFO45" s="76"/>
      <c r="BFP45" s="76"/>
      <c r="BFQ45" s="76"/>
      <c r="BFR45" s="76"/>
      <c r="BFS45" s="76"/>
      <c r="BFT45" s="76"/>
      <c r="BFU45" s="76"/>
      <c r="BFV45" s="76"/>
      <c r="BFW45" s="76"/>
      <c r="BFX45" s="76"/>
      <c r="BFY45" s="76"/>
      <c r="BFZ45" s="76"/>
      <c r="BGA45" s="76"/>
      <c r="BGB45" s="76">
        <f>BGB46+BGB48+BGB49</f>
        <v>32343.09</v>
      </c>
      <c r="BGC45" s="76"/>
      <c r="BGD45" s="76"/>
      <c r="BGE45" s="76"/>
      <c r="BGF45" s="76"/>
      <c r="BGG45" s="76"/>
      <c r="BGH45" s="76"/>
      <c r="BGI45" s="76"/>
      <c r="BGJ45" s="76"/>
      <c r="BGK45" s="76"/>
      <c r="BGL45" s="76"/>
      <c r="BGM45" s="76">
        <f>BGM46+BGM48+BGM49</f>
        <v>37562.589999999997</v>
      </c>
      <c r="BGN45" s="76"/>
      <c r="BGO45" s="76"/>
      <c r="BGP45" s="76"/>
      <c r="BGQ45" s="76"/>
      <c r="BGR45" s="76"/>
      <c r="BGS45" s="76"/>
      <c r="BGT45" s="76"/>
      <c r="BGU45" s="76"/>
      <c r="BGV45" s="76"/>
      <c r="BGW45" s="76"/>
      <c r="BGX45" s="76"/>
      <c r="BGY45" s="76"/>
      <c r="BGZ45" s="76"/>
      <c r="BHA45" s="77"/>
      <c r="BHB45" s="76">
        <f>BHB46+BHB48+BHB49</f>
        <v>12852.5</v>
      </c>
      <c r="BHC45" s="76"/>
      <c r="BHD45" s="76"/>
      <c r="BHE45" s="76"/>
      <c r="BHF45" s="76"/>
      <c r="BHG45" s="76"/>
      <c r="BHH45" s="76"/>
      <c r="BHI45" s="76"/>
      <c r="BHJ45" s="76"/>
      <c r="BHK45" s="76"/>
      <c r="BHL45" s="76"/>
      <c r="BHM45" s="76">
        <f>BHM46+BHM48+BHM49</f>
        <v>21967.5</v>
      </c>
      <c r="BHN45" s="76"/>
      <c r="BHO45" s="76"/>
      <c r="BHP45" s="76"/>
      <c r="BHQ45" s="76"/>
      <c r="BHR45" s="76"/>
      <c r="BHS45" s="76"/>
      <c r="BHT45" s="76"/>
      <c r="BHU45" s="76"/>
      <c r="BHV45" s="76"/>
      <c r="BHW45" s="76"/>
      <c r="BHX45" s="76"/>
      <c r="BHY45" s="76"/>
      <c r="BHZ45" s="76"/>
      <c r="BIA45" s="76"/>
      <c r="BIB45" s="76">
        <f>BIB46+BIB48+BIB49</f>
        <v>12852.5</v>
      </c>
      <c r="BIC45" s="76"/>
      <c r="BID45" s="76"/>
      <c r="BIE45" s="76"/>
      <c r="BIF45" s="76"/>
      <c r="BIG45" s="76"/>
      <c r="BIH45" s="76"/>
      <c r="BII45" s="76"/>
      <c r="BIJ45" s="76"/>
      <c r="BIK45" s="76"/>
      <c r="BIL45" s="76"/>
      <c r="BIM45" s="76">
        <f>BIM46+BIM48+BIM49</f>
        <v>21967.5</v>
      </c>
      <c r="BIN45" s="76"/>
      <c r="BIO45" s="76"/>
      <c r="BIP45" s="76"/>
      <c r="BIQ45" s="76"/>
      <c r="BIR45" s="76"/>
      <c r="BIS45" s="76"/>
      <c r="BIT45" s="76"/>
      <c r="BIU45" s="76"/>
      <c r="BIV45" s="76"/>
      <c r="BIW45" s="76"/>
      <c r="BIX45" s="76"/>
      <c r="BIY45" s="76"/>
      <c r="BIZ45" s="76"/>
      <c r="BJA45" s="77"/>
      <c r="BJB45" s="76">
        <f>BJB46+BJB48+BJB49</f>
        <v>10779.1</v>
      </c>
      <c r="BJC45" s="76"/>
      <c r="BJD45" s="76"/>
      <c r="BJE45" s="76"/>
      <c r="BJF45" s="76"/>
      <c r="BJG45" s="76"/>
      <c r="BJH45" s="76"/>
      <c r="BJI45" s="76"/>
      <c r="BJJ45" s="76"/>
      <c r="BJK45" s="76"/>
      <c r="BJL45" s="76"/>
      <c r="BJM45" s="76">
        <f>BJM46+BJM48+BJM49</f>
        <v>10779.1</v>
      </c>
      <c r="BJN45" s="76"/>
      <c r="BJO45" s="76"/>
      <c r="BJP45" s="76"/>
      <c r="BJQ45" s="76"/>
      <c r="BJR45" s="76"/>
      <c r="BJS45" s="76"/>
      <c r="BJT45" s="76"/>
      <c r="BJU45" s="76"/>
      <c r="BJV45" s="76"/>
      <c r="BJW45" s="76"/>
      <c r="BJX45" s="76"/>
      <c r="BJY45" s="76"/>
      <c r="BJZ45" s="76"/>
      <c r="BKA45" s="76"/>
      <c r="BKB45" s="76">
        <f>BKB46+BKB48+BKB49</f>
        <v>10779.1</v>
      </c>
      <c r="BKC45" s="76"/>
      <c r="BKD45" s="76"/>
      <c r="BKE45" s="76"/>
      <c r="BKF45" s="76"/>
      <c r="BKG45" s="76"/>
      <c r="BKH45" s="76"/>
      <c r="BKI45" s="76"/>
      <c r="BKJ45" s="76"/>
      <c r="BKK45" s="76"/>
      <c r="BKL45" s="76"/>
      <c r="BKM45" s="76">
        <f>BKM46+BKM48+BKM49</f>
        <v>10779.1</v>
      </c>
      <c r="BKN45" s="76"/>
      <c r="BKO45" s="76"/>
      <c r="BKP45" s="76"/>
      <c r="BKQ45" s="76"/>
      <c r="BKR45" s="76"/>
      <c r="BKS45" s="76"/>
      <c r="BKT45" s="76"/>
      <c r="BKU45" s="76"/>
      <c r="BKV45" s="76"/>
      <c r="BKW45" s="76"/>
      <c r="BKX45" s="76"/>
      <c r="BKY45" s="76"/>
      <c r="BKZ45" s="76"/>
      <c r="BLA45" s="77"/>
      <c r="BLB45" s="76">
        <f>BLB46+BLB48+BLB49</f>
        <v>659461.61</v>
      </c>
      <c r="BLC45" s="76"/>
      <c r="BLD45" s="76"/>
      <c r="BLE45" s="76"/>
      <c r="BLF45" s="76"/>
      <c r="BLG45" s="76"/>
      <c r="BLH45" s="76"/>
      <c r="BLI45" s="76"/>
      <c r="BLJ45" s="76"/>
      <c r="BLK45" s="76"/>
      <c r="BLL45" s="76"/>
      <c r="BLM45" s="76">
        <f>BLM46+BLM48+BLM49</f>
        <v>962486.98999999987</v>
      </c>
      <c r="BLN45" s="76"/>
      <c r="BLO45" s="76"/>
      <c r="BLP45" s="76"/>
      <c r="BLQ45" s="76"/>
      <c r="BLR45" s="76"/>
      <c r="BLS45" s="76"/>
      <c r="BLT45" s="76"/>
      <c r="BLU45" s="76"/>
      <c r="BLV45" s="76"/>
      <c r="BLW45" s="76"/>
      <c r="BLX45" s="76"/>
      <c r="BLY45" s="76"/>
      <c r="BLZ45" s="76"/>
      <c r="BMA45" s="76"/>
      <c r="BMB45" s="76">
        <f>BMB46+BMB48+BMB49</f>
        <v>591017.86</v>
      </c>
      <c r="BMC45" s="76"/>
      <c r="BMD45" s="76"/>
      <c r="BME45" s="76"/>
      <c r="BMF45" s="76"/>
      <c r="BMG45" s="76"/>
      <c r="BMH45" s="76"/>
      <c r="BMI45" s="76"/>
      <c r="BMJ45" s="76"/>
      <c r="BMK45" s="76"/>
      <c r="BML45" s="76"/>
      <c r="BMM45" s="76">
        <f>BMM46+BMM48+BMM49</f>
        <v>879129.89999999991</v>
      </c>
      <c r="BMN45" s="76"/>
      <c r="BMO45" s="76"/>
      <c r="BMP45" s="76"/>
      <c r="BMQ45" s="76"/>
      <c r="BMR45" s="76"/>
      <c r="BMS45" s="76"/>
      <c r="BMT45" s="76"/>
      <c r="BMU45" s="76"/>
      <c r="BMV45" s="76"/>
      <c r="BMW45" s="76"/>
      <c r="BMX45" s="76"/>
      <c r="BMY45" s="76"/>
      <c r="BMZ45" s="76"/>
      <c r="BNA45" s="77"/>
      <c r="BNB45" s="35"/>
      <c r="BNC45" s="35"/>
      <c r="BND45" s="35"/>
      <c r="BNE45" s="35"/>
      <c r="BNF45" s="35"/>
      <c r="BNG45" s="35"/>
      <c r="BNH45" s="35"/>
      <c r="BNI45" s="35"/>
      <c r="BNJ45" s="35"/>
      <c r="BNK45" s="35"/>
      <c r="BNL45" s="35"/>
      <c r="BNM45" s="35"/>
      <c r="BNN45" s="35"/>
      <c r="BNO45" s="35"/>
      <c r="BNP45" s="35"/>
      <c r="BNQ45" s="35"/>
      <c r="BNR45" s="35"/>
      <c r="BNS45" s="35"/>
      <c r="BNT45" s="35"/>
      <c r="BNU45" s="35"/>
      <c r="BNV45" s="35"/>
      <c r="BNW45" s="35"/>
      <c r="BNX45" s="35"/>
      <c r="BNY45" s="35"/>
      <c r="BNZ45" s="35"/>
      <c r="BOA45" s="35"/>
      <c r="BOB45" s="35"/>
      <c r="BOC45" s="35"/>
      <c r="BOD45" s="35"/>
      <c r="BOE45" s="35"/>
      <c r="BOF45" s="35"/>
      <c r="BOG45" s="35"/>
      <c r="BOH45" s="35"/>
      <c r="BOI45" s="35"/>
      <c r="BOJ45" s="35"/>
      <c r="BOK45" s="35"/>
      <c r="BOL45" s="35"/>
      <c r="BOM45" s="35"/>
      <c r="BON45" s="35"/>
      <c r="BOO45" s="35"/>
      <c r="BOP45" s="35"/>
      <c r="BOQ45" s="35"/>
      <c r="BOR45" s="35"/>
      <c r="BOS45" s="35"/>
      <c r="BOT45" s="35"/>
      <c r="BOU45" s="35"/>
      <c r="BOV45" s="35"/>
      <c r="BOW45" s="35"/>
      <c r="BOX45" s="35"/>
      <c r="BOY45" s="35"/>
      <c r="BOZ45" s="35"/>
      <c r="BPA45" s="35"/>
    </row>
    <row r="46" spans="1:1769" s="22" customFormat="1" ht="45" customHeight="1">
      <c r="A46" s="82" t="s">
        <v>52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4" t="s">
        <v>63</v>
      </c>
      <c r="AT46" s="85"/>
      <c r="AU46" s="85"/>
      <c r="AV46" s="85"/>
      <c r="AW46" s="85"/>
      <c r="AX46" s="85"/>
      <c r="AY46" s="85"/>
      <c r="AZ46" s="85"/>
      <c r="BA46" s="85"/>
      <c r="BB46" s="76">
        <f>DB46+FB46+HB46+JB46+LB46+NB46+PB46+RB46+TB46+VB46+XB46+ZB46+ABB46+ADB46+AFB46+AHB46+AJB46+ALB46+ANB46+APB46+ARB46+ATB46+AVB46+AXB46+AZB46+BBB46+BDB46+BFB46+BHB46+BJB46+BLB46</f>
        <v>94113.62</v>
      </c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>
        <f>DM46+FM46+HM46+JM46+LM46+NM46+PM46+RM46+TM46+VM46+XM46+ZM46+ABM46+ADM46+AFM46+AHM46+AJM46+ALM46+ANM46+APM46+ARM46+ATM46+AVM46+AXM46+AZM46+BBM46+BDM46+BFM46+BHM46+BJM46+BLM46</f>
        <v>185849.3</v>
      </c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>
        <f>EB46+GB46+IB46+KB46+MB46+OB46+QB46+SB46+UB46+WB46+YB46+AAB46+ACB46+AEB46+AGB46+AIB46+AKB46+AMB46+AOB46+AQB46+ASB46+AUB46+AWB46+AYB46+BAB46+BCB46+BEB46+BGB46+BIB46+BKB46+BMB46</f>
        <v>83113.62</v>
      </c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>
        <f>EM46+GM46+IM46+KM46+MM46+OM46+QM46+SM46+UM46+WM46+YM46+AAM46+ACM46+AEM46+AGM46+AIM46+AKM46+AMM46+AOM46+AQM46+ASM46+AUM46+AWM46+AYM46+BAM46+BCM46+BEM46+BGM46+BIM46+BKM46+BMM46</f>
        <v>174399.3</v>
      </c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7"/>
      <c r="DB46" s="76">
        <v>0</v>
      </c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>
        <v>0</v>
      </c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>
        <v>0</v>
      </c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>
        <v>0</v>
      </c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7"/>
      <c r="FB46" s="76">
        <v>0</v>
      </c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>
        <v>0</v>
      </c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>
        <v>0</v>
      </c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>
        <v>0</v>
      </c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7"/>
      <c r="HB46" s="76">
        <v>0</v>
      </c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>
        <v>0</v>
      </c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>
        <v>0</v>
      </c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>
        <v>0</v>
      </c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7"/>
      <c r="JB46" s="76">
        <v>0</v>
      </c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>
        <v>6970</v>
      </c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>
        <v>0</v>
      </c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>
        <v>6970</v>
      </c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7"/>
      <c r="LB46" s="76">
        <v>3500</v>
      </c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>
        <v>3500</v>
      </c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>
        <v>3500</v>
      </c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>
        <v>3500</v>
      </c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7"/>
      <c r="NB46" s="76">
        <v>0</v>
      </c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>
        <v>0</v>
      </c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>
        <v>0</v>
      </c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>
        <v>0</v>
      </c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7"/>
      <c r="PB46" s="76">
        <v>0</v>
      </c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>
        <v>0</v>
      </c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>
        <v>0</v>
      </c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>
        <v>0</v>
      </c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7"/>
      <c r="RB46" s="76">
        <v>3005</v>
      </c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>
        <v>3005</v>
      </c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>
        <v>3005</v>
      </c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>
        <v>3005</v>
      </c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7"/>
      <c r="TB46" s="76">
        <v>0</v>
      </c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>
        <v>0</v>
      </c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>
        <v>0</v>
      </c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>
        <v>0</v>
      </c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7"/>
      <c r="VB46" s="76">
        <v>1469.1</v>
      </c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>
        <v>8901.1</v>
      </c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>
        <v>1469.1</v>
      </c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>
        <v>8901.1</v>
      </c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7"/>
      <c r="XB46" s="76">
        <v>0</v>
      </c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>
        <v>0</v>
      </c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>
        <v>0</v>
      </c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>
        <v>0</v>
      </c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7"/>
      <c r="ZB46" s="76">
        <v>0</v>
      </c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>
        <v>3169</v>
      </c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>
        <v>0</v>
      </c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>
        <v>3169</v>
      </c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7"/>
      <c r="ABB46" s="76">
        <v>0</v>
      </c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>
        <v>1125</v>
      </c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>
        <v>0</v>
      </c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>
        <v>1125</v>
      </c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7"/>
      <c r="ADB46" s="76">
        <v>1125</v>
      </c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>
        <v>1125</v>
      </c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>
        <v>1125</v>
      </c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>
        <v>1125</v>
      </c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7"/>
      <c r="AFB46" s="76">
        <v>0</v>
      </c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>
        <v>0</v>
      </c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>
        <v>0</v>
      </c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>
        <v>0</v>
      </c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7"/>
      <c r="AHB46" s="76">
        <v>0</v>
      </c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>
        <v>0</v>
      </c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>
        <v>0</v>
      </c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>
        <v>0</v>
      </c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7"/>
      <c r="AJB46" s="76">
        <v>0</v>
      </c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>
        <v>1290</v>
      </c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>
        <v>0</v>
      </c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>
        <v>1290</v>
      </c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7"/>
      <c r="ALB46" s="76">
        <v>0</v>
      </c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>
        <v>0</v>
      </c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>
        <v>0</v>
      </c>
      <c r="AMC46" s="76"/>
      <c r="AMD46" s="76"/>
      <c r="AME46" s="76"/>
      <c r="AMF46" s="76"/>
      <c r="AMG46" s="76"/>
      <c r="AMH46" s="76"/>
      <c r="AMI46" s="76"/>
      <c r="AMJ46" s="76"/>
      <c r="AMK46" s="76"/>
      <c r="AML46" s="76"/>
      <c r="AMM46" s="76">
        <v>0</v>
      </c>
      <c r="AMN46" s="76"/>
      <c r="AMO46" s="76"/>
      <c r="AMP46" s="76"/>
      <c r="AMQ46" s="76"/>
      <c r="AMR46" s="76"/>
      <c r="AMS46" s="76"/>
      <c r="AMT46" s="76"/>
      <c r="AMU46" s="76"/>
      <c r="AMV46" s="76"/>
      <c r="AMW46" s="76"/>
      <c r="AMX46" s="76"/>
      <c r="AMY46" s="76"/>
      <c r="AMZ46" s="76"/>
      <c r="ANA46" s="77"/>
      <c r="ANB46" s="76">
        <v>2805</v>
      </c>
      <c r="ANC46" s="76"/>
      <c r="AND46" s="76"/>
      <c r="ANE46" s="76"/>
      <c r="ANF46" s="76"/>
      <c r="ANG46" s="76"/>
      <c r="ANH46" s="76"/>
      <c r="ANI46" s="76"/>
      <c r="ANJ46" s="76"/>
      <c r="ANK46" s="76"/>
      <c r="ANL46" s="76"/>
      <c r="ANM46" s="76">
        <v>3705</v>
      </c>
      <c r="ANN46" s="76"/>
      <c r="ANO46" s="76"/>
      <c r="ANP46" s="76"/>
      <c r="ANQ46" s="76"/>
      <c r="ANR46" s="76"/>
      <c r="ANS46" s="76"/>
      <c r="ANT46" s="76"/>
      <c r="ANU46" s="76"/>
      <c r="ANV46" s="76"/>
      <c r="ANW46" s="76"/>
      <c r="ANX46" s="76"/>
      <c r="ANY46" s="76"/>
      <c r="ANZ46" s="76"/>
      <c r="AOA46" s="76"/>
      <c r="AOB46" s="76">
        <v>2805</v>
      </c>
      <c r="AOC46" s="76"/>
      <c r="AOD46" s="76"/>
      <c r="AOE46" s="76"/>
      <c r="AOF46" s="76"/>
      <c r="AOG46" s="76"/>
      <c r="AOH46" s="76"/>
      <c r="AOI46" s="76"/>
      <c r="AOJ46" s="76"/>
      <c r="AOK46" s="76"/>
      <c r="AOL46" s="76"/>
      <c r="AOM46" s="76">
        <v>3705</v>
      </c>
      <c r="AON46" s="76"/>
      <c r="AOO46" s="76"/>
      <c r="AOP46" s="76"/>
      <c r="AOQ46" s="76"/>
      <c r="AOR46" s="76"/>
      <c r="AOS46" s="76"/>
      <c r="AOT46" s="76"/>
      <c r="AOU46" s="76"/>
      <c r="AOV46" s="76"/>
      <c r="AOW46" s="76"/>
      <c r="AOX46" s="76"/>
      <c r="AOY46" s="76"/>
      <c r="AOZ46" s="76"/>
      <c r="APA46" s="77"/>
      <c r="APB46" s="76">
        <v>0</v>
      </c>
      <c r="APC46" s="76"/>
      <c r="APD46" s="76"/>
      <c r="APE46" s="76"/>
      <c r="APF46" s="76"/>
      <c r="APG46" s="76"/>
      <c r="APH46" s="76"/>
      <c r="API46" s="76"/>
      <c r="APJ46" s="76"/>
      <c r="APK46" s="76"/>
      <c r="APL46" s="76"/>
      <c r="APM46" s="76">
        <v>0</v>
      </c>
      <c r="APN46" s="76"/>
      <c r="APO46" s="76"/>
      <c r="APP46" s="76"/>
      <c r="APQ46" s="76"/>
      <c r="APR46" s="76"/>
      <c r="APS46" s="76"/>
      <c r="APT46" s="76"/>
      <c r="APU46" s="76"/>
      <c r="APV46" s="76"/>
      <c r="APW46" s="76"/>
      <c r="APX46" s="76"/>
      <c r="APY46" s="76"/>
      <c r="APZ46" s="76"/>
      <c r="AQA46" s="76"/>
      <c r="AQB46" s="76">
        <v>0</v>
      </c>
      <c r="AQC46" s="76"/>
      <c r="AQD46" s="76"/>
      <c r="AQE46" s="76"/>
      <c r="AQF46" s="76"/>
      <c r="AQG46" s="76"/>
      <c r="AQH46" s="76"/>
      <c r="AQI46" s="76"/>
      <c r="AQJ46" s="76"/>
      <c r="AQK46" s="76"/>
      <c r="AQL46" s="76"/>
      <c r="AQM46" s="76">
        <v>0</v>
      </c>
      <c r="AQN46" s="76"/>
      <c r="AQO46" s="76"/>
      <c r="AQP46" s="76"/>
      <c r="AQQ46" s="76"/>
      <c r="AQR46" s="76"/>
      <c r="AQS46" s="76"/>
      <c r="AQT46" s="76"/>
      <c r="AQU46" s="76"/>
      <c r="AQV46" s="76"/>
      <c r="AQW46" s="76"/>
      <c r="AQX46" s="76"/>
      <c r="AQY46" s="76"/>
      <c r="AQZ46" s="76"/>
      <c r="ARA46" s="77"/>
      <c r="ARB46" s="76">
        <v>0</v>
      </c>
      <c r="ARC46" s="76"/>
      <c r="ARD46" s="76"/>
      <c r="ARE46" s="76"/>
      <c r="ARF46" s="76"/>
      <c r="ARG46" s="76"/>
      <c r="ARH46" s="76"/>
      <c r="ARI46" s="76"/>
      <c r="ARJ46" s="76"/>
      <c r="ARK46" s="76"/>
      <c r="ARL46" s="76"/>
      <c r="ARM46" s="76">
        <v>0</v>
      </c>
      <c r="ARN46" s="76"/>
      <c r="ARO46" s="76"/>
      <c r="ARP46" s="76"/>
      <c r="ARQ46" s="76"/>
      <c r="ARR46" s="76"/>
      <c r="ARS46" s="76"/>
      <c r="ART46" s="76"/>
      <c r="ARU46" s="76"/>
      <c r="ARV46" s="76"/>
      <c r="ARW46" s="76"/>
      <c r="ARX46" s="76"/>
      <c r="ARY46" s="76"/>
      <c r="ARZ46" s="76"/>
      <c r="ASA46" s="76"/>
      <c r="ASB46" s="76">
        <v>0</v>
      </c>
      <c r="ASC46" s="76"/>
      <c r="ASD46" s="76"/>
      <c r="ASE46" s="76"/>
      <c r="ASF46" s="76"/>
      <c r="ASG46" s="76"/>
      <c r="ASH46" s="76"/>
      <c r="ASI46" s="76"/>
      <c r="ASJ46" s="76"/>
      <c r="ASK46" s="76"/>
      <c r="ASL46" s="76"/>
      <c r="ASM46" s="76">
        <v>0</v>
      </c>
      <c r="ASN46" s="76"/>
      <c r="ASO46" s="76"/>
      <c r="ASP46" s="76"/>
      <c r="ASQ46" s="76"/>
      <c r="ASR46" s="76"/>
      <c r="ASS46" s="76"/>
      <c r="AST46" s="76"/>
      <c r="ASU46" s="76"/>
      <c r="ASV46" s="76"/>
      <c r="ASW46" s="76"/>
      <c r="ASX46" s="76"/>
      <c r="ASY46" s="76"/>
      <c r="ASZ46" s="76"/>
      <c r="ATA46" s="77"/>
      <c r="ATB46" s="76">
        <v>0</v>
      </c>
      <c r="ATC46" s="76"/>
      <c r="ATD46" s="76"/>
      <c r="ATE46" s="76"/>
      <c r="ATF46" s="76"/>
      <c r="ATG46" s="76"/>
      <c r="ATH46" s="76"/>
      <c r="ATI46" s="76"/>
      <c r="ATJ46" s="76"/>
      <c r="ATK46" s="76"/>
      <c r="ATL46" s="76"/>
      <c r="ATM46" s="76">
        <v>1125</v>
      </c>
      <c r="ATN46" s="76"/>
      <c r="ATO46" s="76"/>
      <c r="ATP46" s="76"/>
      <c r="ATQ46" s="76"/>
      <c r="ATR46" s="76"/>
      <c r="ATS46" s="76"/>
      <c r="ATT46" s="76"/>
      <c r="ATU46" s="76"/>
      <c r="ATV46" s="76"/>
      <c r="ATW46" s="76"/>
      <c r="ATX46" s="76"/>
      <c r="ATY46" s="76"/>
      <c r="ATZ46" s="76"/>
      <c r="AUA46" s="76"/>
      <c r="AUB46" s="76">
        <v>0</v>
      </c>
      <c r="AUC46" s="76"/>
      <c r="AUD46" s="76"/>
      <c r="AUE46" s="76"/>
      <c r="AUF46" s="76"/>
      <c r="AUG46" s="76"/>
      <c r="AUH46" s="76"/>
      <c r="AUI46" s="76"/>
      <c r="AUJ46" s="76"/>
      <c r="AUK46" s="76"/>
      <c r="AUL46" s="76"/>
      <c r="AUM46" s="76">
        <v>1125</v>
      </c>
      <c r="AUN46" s="76"/>
      <c r="AUO46" s="76"/>
      <c r="AUP46" s="76"/>
      <c r="AUQ46" s="76"/>
      <c r="AUR46" s="76"/>
      <c r="AUS46" s="76"/>
      <c r="AUT46" s="76"/>
      <c r="AUU46" s="76"/>
      <c r="AUV46" s="76"/>
      <c r="AUW46" s="76"/>
      <c r="AUX46" s="76"/>
      <c r="AUY46" s="76"/>
      <c r="AUZ46" s="76"/>
      <c r="AVA46" s="77"/>
      <c r="AVB46" s="76">
        <v>0</v>
      </c>
      <c r="AVC46" s="76"/>
      <c r="AVD46" s="76"/>
      <c r="AVE46" s="76"/>
      <c r="AVF46" s="76"/>
      <c r="AVG46" s="76"/>
      <c r="AVH46" s="76"/>
      <c r="AVI46" s="76"/>
      <c r="AVJ46" s="76"/>
      <c r="AVK46" s="76"/>
      <c r="AVL46" s="76"/>
      <c r="AVM46" s="76">
        <v>0</v>
      </c>
      <c r="AVN46" s="76"/>
      <c r="AVO46" s="76"/>
      <c r="AVP46" s="76"/>
      <c r="AVQ46" s="76"/>
      <c r="AVR46" s="76"/>
      <c r="AVS46" s="76"/>
      <c r="AVT46" s="76"/>
      <c r="AVU46" s="76"/>
      <c r="AVV46" s="76"/>
      <c r="AVW46" s="76"/>
      <c r="AVX46" s="76"/>
      <c r="AVY46" s="76"/>
      <c r="AVZ46" s="76"/>
      <c r="AWA46" s="76"/>
      <c r="AWB46" s="76">
        <v>0</v>
      </c>
      <c r="AWC46" s="76"/>
      <c r="AWD46" s="76"/>
      <c r="AWE46" s="76"/>
      <c r="AWF46" s="76"/>
      <c r="AWG46" s="76"/>
      <c r="AWH46" s="76"/>
      <c r="AWI46" s="76"/>
      <c r="AWJ46" s="76"/>
      <c r="AWK46" s="76"/>
      <c r="AWL46" s="76"/>
      <c r="AWM46" s="76">
        <v>0</v>
      </c>
      <c r="AWN46" s="76"/>
      <c r="AWO46" s="76"/>
      <c r="AWP46" s="76"/>
      <c r="AWQ46" s="76"/>
      <c r="AWR46" s="76"/>
      <c r="AWS46" s="76"/>
      <c r="AWT46" s="76"/>
      <c r="AWU46" s="76"/>
      <c r="AWV46" s="76"/>
      <c r="AWW46" s="76"/>
      <c r="AWX46" s="76"/>
      <c r="AWY46" s="76"/>
      <c r="AWZ46" s="76"/>
      <c r="AXA46" s="77"/>
      <c r="AXB46" s="76">
        <v>0</v>
      </c>
      <c r="AXC46" s="76"/>
      <c r="AXD46" s="76"/>
      <c r="AXE46" s="76"/>
      <c r="AXF46" s="76"/>
      <c r="AXG46" s="76"/>
      <c r="AXH46" s="76"/>
      <c r="AXI46" s="76"/>
      <c r="AXJ46" s="76"/>
      <c r="AXK46" s="76"/>
      <c r="AXL46" s="76"/>
      <c r="AXM46" s="76">
        <v>3150</v>
      </c>
      <c r="AXN46" s="76"/>
      <c r="AXO46" s="76"/>
      <c r="AXP46" s="76"/>
      <c r="AXQ46" s="76"/>
      <c r="AXR46" s="76"/>
      <c r="AXS46" s="76"/>
      <c r="AXT46" s="76"/>
      <c r="AXU46" s="76"/>
      <c r="AXV46" s="76"/>
      <c r="AXW46" s="76"/>
      <c r="AXX46" s="76"/>
      <c r="AXY46" s="76"/>
      <c r="AXZ46" s="76"/>
      <c r="AYA46" s="76"/>
      <c r="AYB46" s="76">
        <v>0</v>
      </c>
      <c r="AYC46" s="76"/>
      <c r="AYD46" s="76"/>
      <c r="AYE46" s="76"/>
      <c r="AYF46" s="76"/>
      <c r="AYG46" s="76"/>
      <c r="AYH46" s="76"/>
      <c r="AYI46" s="76"/>
      <c r="AYJ46" s="76"/>
      <c r="AYK46" s="76"/>
      <c r="AYL46" s="76"/>
      <c r="AYM46" s="76">
        <v>3150</v>
      </c>
      <c r="AYN46" s="76"/>
      <c r="AYO46" s="76"/>
      <c r="AYP46" s="76"/>
      <c r="AYQ46" s="76"/>
      <c r="AYR46" s="76"/>
      <c r="AYS46" s="76"/>
      <c r="AYT46" s="76"/>
      <c r="AYU46" s="76"/>
      <c r="AYV46" s="76"/>
      <c r="AYW46" s="76"/>
      <c r="AYX46" s="76"/>
      <c r="AYY46" s="76"/>
      <c r="AYZ46" s="76"/>
      <c r="AZA46" s="77"/>
      <c r="AZB46" s="76">
        <v>1800</v>
      </c>
      <c r="AZC46" s="76"/>
      <c r="AZD46" s="76"/>
      <c r="AZE46" s="76"/>
      <c r="AZF46" s="76"/>
      <c r="AZG46" s="76"/>
      <c r="AZH46" s="76"/>
      <c r="AZI46" s="76"/>
      <c r="AZJ46" s="76"/>
      <c r="AZK46" s="76"/>
      <c r="AZL46" s="76"/>
      <c r="AZM46" s="76">
        <v>2250</v>
      </c>
      <c r="AZN46" s="76"/>
      <c r="AZO46" s="76"/>
      <c r="AZP46" s="76"/>
      <c r="AZQ46" s="76"/>
      <c r="AZR46" s="76"/>
      <c r="AZS46" s="76"/>
      <c r="AZT46" s="76"/>
      <c r="AZU46" s="76"/>
      <c r="AZV46" s="76"/>
      <c r="AZW46" s="76"/>
      <c r="AZX46" s="76"/>
      <c r="AZY46" s="76"/>
      <c r="AZZ46" s="76"/>
      <c r="BAA46" s="76"/>
      <c r="BAB46" s="76">
        <v>1800</v>
      </c>
      <c r="BAC46" s="76"/>
      <c r="BAD46" s="76"/>
      <c r="BAE46" s="76"/>
      <c r="BAF46" s="76"/>
      <c r="BAG46" s="76"/>
      <c r="BAH46" s="76"/>
      <c r="BAI46" s="76"/>
      <c r="BAJ46" s="76"/>
      <c r="BAK46" s="76"/>
      <c r="BAL46" s="76"/>
      <c r="BAM46" s="76">
        <v>2250</v>
      </c>
      <c r="BAN46" s="76"/>
      <c r="BAO46" s="76"/>
      <c r="BAP46" s="76"/>
      <c r="BAQ46" s="76"/>
      <c r="BAR46" s="76"/>
      <c r="BAS46" s="76"/>
      <c r="BAT46" s="76"/>
      <c r="BAU46" s="76"/>
      <c r="BAV46" s="76"/>
      <c r="BAW46" s="76"/>
      <c r="BAX46" s="76"/>
      <c r="BAY46" s="76"/>
      <c r="BAZ46" s="76"/>
      <c r="BBA46" s="77"/>
      <c r="BBB46" s="76">
        <v>27000</v>
      </c>
      <c r="BBC46" s="76"/>
      <c r="BBD46" s="76"/>
      <c r="BBE46" s="76"/>
      <c r="BBF46" s="76"/>
      <c r="BBG46" s="76"/>
      <c r="BBH46" s="76"/>
      <c r="BBI46" s="76"/>
      <c r="BBJ46" s="76"/>
      <c r="BBK46" s="76"/>
      <c r="BBL46" s="76"/>
      <c r="BBM46" s="76">
        <v>27000</v>
      </c>
      <c r="BBN46" s="76"/>
      <c r="BBO46" s="76"/>
      <c r="BBP46" s="76"/>
      <c r="BBQ46" s="76"/>
      <c r="BBR46" s="76"/>
      <c r="BBS46" s="76"/>
      <c r="BBT46" s="76"/>
      <c r="BBU46" s="76"/>
      <c r="BBV46" s="76"/>
      <c r="BBW46" s="76"/>
      <c r="BBX46" s="76"/>
      <c r="BBY46" s="76"/>
      <c r="BBZ46" s="76"/>
      <c r="BCA46" s="76"/>
      <c r="BCB46" s="76">
        <v>27000</v>
      </c>
      <c r="BCC46" s="76"/>
      <c r="BCD46" s="76"/>
      <c r="BCE46" s="76"/>
      <c r="BCF46" s="76"/>
      <c r="BCG46" s="76"/>
      <c r="BCH46" s="76"/>
      <c r="BCI46" s="76"/>
      <c r="BCJ46" s="76"/>
      <c r="BCK46" s="76"/>
      <c r="BCL46" s="76"/>
      <c r="BCM46" s="76">
        <v>27000</v>
      </c>
      <c r="BCN46" s="76"/>
      <c r="BCO46" s="76"/>
      <c r="BCP46" s="76"/>
      <c r="BCQ46" s="76"/>
      <c r="BCR46" s="76"/>
      <c r="BCS46" s="76"/>
      <c r="BCT46" s="76"/>
      <c r="BCU46" s="76"/>
      <c r="BCV46" s="76"/>
      <c r="BCW46" s="76"/>
      <c r="BCX46" s="76"/>
      <c r="BCY46" s="76"/>
      <c r="BCZ46" s="76"/>
      <c r="BDA46" s="77"/>
      <c r="BDB46" s="76">
        <v>0</v>
      </c>
      <c r="BDC46" s="76"/>
      <c r="BDD46" s="76"/>
      <c r="BDE46" s="76"/>
      <c r="BDF46" s="76"/>
      <c r="BDG46" s="76"/>
      <c r="BDH46" s="76"/>
      <c r="BDI46" s="76"/>
      <c r="BDJ46" s="76"/>
      <c r="BDK46" s="76"/>
      <c r="BDL46" s="76"/>
      <c r="BDM46" s="76">
        <v>0</v>
      </c>
      <c r="BDN46" s="76"/>
      <c r="BDO46" s="76"/>
      <c r="BDP46" s="76"/>
      <c r="BDQ46" s="76"/>
      <c r="BDR46" s="76"/>
      <c r="BDS46" s="76"/>
      <c r="BDT46" s="76"/>
      <c r="BDU46" s="76"/>
      <c r="BDV46" s="76"/>
      <c r="BDW46" s="76"/>
      <c r="BDX46" s="76"/>
      <c r="BDY46" s="76"/>
      <c r="BDZ46" s="76"/>
      <c r="BEA46" s="76"/>
      <c r="BEB46" s="76">
        <v>0</v>
      </c>
      <c r="BEC46" s="76"/>
      <c r="BED46" s="76"/>
      <c r="BEE46" s="76"/>
      <c r="BEF46" s="76"/>
      <c r="BEG46" s="76"/>
      <c r="BEH46" s="76"/>
      <c r="BEI46" s="76"/>
      <c r="BEJ46" s="76"/>
      <c r="BEK46" s="76"/>
      <c r="BEL46" s="76"/>
      <c r="BEM46" s="76">
        <v>0</v>
      </c>
      <c r="BEN46" s="76"/>
      <c r="BEO46" s="76"/>
      <c r="BEP46" s="76"/>
      <c r="BEQ46" s="76"/>
      <c r="BER46" s="76"/>
      <c r="BES46" s="76"/>
      <c r="BET46" s="76"/>
      <c r="BEU46" s="76"/>
      <c r="BEV46" s="76"/>
      <c r="BEW46" s="76"/>
      <c r="BEX46" s="76"/>
      <c r="BEY46" s="76"/>
      <c r="BEZ46" s="76"/>
      <c r="BFA46" s="77"/>
      <c r="BFB46" s="76">
        <v>0</v>
      </c>
      <c r="BFC46" s="76"/>
      <c r="BFD46" s="76"/>
      <c r="BFE46" s="76"/>
      <c r="BFF46" s="76"/>
      <c r="BFG46" s="76"/>
      <c r="BFH46" s="76"/>
      <c r="BFI46" s="76"/>
      <c r="BFJ46" s="76"/>
      <c r="BFK46" s="76"/>
      <c r="BFL46" s="76"/>
      <c r="BFM46" s="76">
        <v>0</v>
      </c>
      <c r="BFN46" s="76"/>
      <c r="BFO46" s="76"/>
      <c r="BFP46" s="76"/>
      <c r="BFQ46" s="76"/>
      <c r="BFR46" s="76"/>
      <c r="BFS46" s="76"/>
      <c r="BFT46" s="76"/>
      <c r="BFU46" s="76"/>
      <c r="BFV46" s="76"/>
      <c r="BFW46" s="76"/>
      <c r="BFX46" s="76"/>
      <c r="BFY46" s="76"/>
      <c r="BFZ46" s="76"/>
      <c r="BGA46" s="76"/>
      <c r="BGB46" s="76">
        <v>0</v>
      </c>
      <c r="BGC46" s="76"/>
      <c r="BGD46" s="76"/>
      <c r="BGE46" s="76"/>
      <c r="BGF46" s="76"/>
      <c r="BGG46" s="76"/>
      <c r="BGH46" s="76"/>
      <c r="BGI46" s="76"/>
      <c r="BGJ46" s="76"/>
      <c r="BGK46" s="76"/>
      <c r="BGL46" s="76"/>
      <c r="BGM46" s="76">
        <v>0</v>
      </c>
      <c r="BGN46" s="76"/>
      <c r="BGO46" s="76"/>
      <c r="BGP46" s="76"/>
      <c r="BGQ46" s="76"/>
      <c r="BGR46" s="76"/>
      <c r="BGS46" s="76"/>
      <c r="BGT46" s="76"/>
      <c r="BGU46" s="76"/>
      <c r="BGV46" s="76"/>
      <c r="BGW46" s="76"/>
      <c r="BGX46" s="76"/>
      <c r="BGY46" s="76"/>
      <c r="BGZ46" s="76"/>
      <c r="BHA46" s="77"/>
      <c r="BHB46" s="171">
        <v>12300</v>
      </c>
      <c r="BHC46" s="171"/>
      <c r="BHD46" s="171"/>
      <c r="BHE46" s="171"/>
      <c r="BHF46" s="171"/>
      <c r="BHG46" s="171"/>
      <c r="BHH46" s="171"/>
      <c r="BHI46" s="171"/>
      <c r="BHJ46" s="171"/>
      <c r="BHK46" s="171"/>
      <c r="BHL46" s="171"/>
      <c r="BHM46" s="171">
        <v>21300</v>
      </c>
      <c r="BHN46" s="171"/>
      <c r="BHO46" s="171"/>
      <c r="BHP46" s="171"/>
      <c r="BHQ46" s="171"/>
      <c r="BHR46" s="171"/>
      <c r="BHS46" s="171"/>
      <c r="BHT46" s="171"/>
      <c r="BHU46" s="171"/>
      <c r="BHV46" s="171"/>
      <c r="BHW46" s="171"/>
      <c r="BHX46" s="171"/>
      <c r="BHY46" s="171"/>
      <c r="BHZ46" s="171"/>
      <c r="BIA46" s="171"/>
      <c r="BIB46" s="171">
        <v>12300</v>
      </c>
      <c r="BIC46" s="171"/>
      <c r="BID46" s="171"/>
      <c r="BIE46" s="171"/>
      <c r="BIF46" s="171"/>
      <c r="BIG46" s="171"/>
      <c r="BIH46" s="171"/>
      <c r="BII46" s="171"/>
      <c r="BIJ46" s="171"/>
      <c r="BIK46" s="171"/>
      <c r="BIL46" s="171"/>
      <c r="BIM46" s="171">
        <v>21300</v>
      </c>
      <c r="BIN46" s="171"/>
      <c r="BIO46" s="171"/>
      <c r="BIP46" s="171"/>
      <c r="BIQ46" s="171"/>
      <c r="BIR46" s="171"/>
      <c r="BIS46" s="171"/>
      <c r="BIT46" s="171"/>
      <c r="BIU46" s="171"/>
      <c r="BIV46" s="171"/>
      <c r="BIW46" s="171"/>
      <c r="BIX46" s="171"/>
      <c r="BIY46" s="171"/>
      <c r="BIZ46" s="171"/>
      <c r="BJA46" s="172"/>
      <c r="BJB46" s="76">
        <v>0</v>
      </c>
      <c r="BJC46" s="76"/>
      <c r="BJD46" s="76"/>
      <c r="BJE46" s="76"/>
      <c r="BJF46" s="76"/>
      <c r="BJG46" s="76"/>
      <c r="BJH46" s="76"/>
      <c r="BJI46" s="76"/>
      <c r="BJJ46" s="76"/>
      <c r="BJK46" s="76"/>
      <c r="BJL46" s="76"/>
      <c r="BJM46" s="76">
        <v>0</v>
      </c>
      <c r="BJN46" s="76"/>
      <c r="BJO46" s="76"/>
      <c r="BJP46" s="76"/>
      <c r="BJQ46" s="76"/>
      <c r="BJR46" s="76"/>
      <c r="BJS46" s="76"/>
      <c r="BJT46" s="76"/>
      <c r="BJU46" s="76"/>
      <c r="BJV46" s="76"/>
      <c r="BJW46" s="76"/>
      <c r="BJX46" s="76"/>
      <c r="BJY46" s="76"/>
      <c r="BJZ46" s="76"/>
      <c r="BKA46" s="76"/>
      <c r="BKB46" s="76">
        <v>0</v>
      </c>
      <c r="BKC46" s="76"/>
      <c r="BKD46" s="76"/>
      <c r="BKE46" s="76"/>
      <c r="BKF46" s="76"/>
      <c r="BKG46" s="76"/>
      <c r="BKH46" s="76"/>
      <c r="BKI46" s="76"/>
      <c r="BKJ46" s="76"/>
      <c r="BKK46" s="76"/>
      <c r="BKL46" s="76"/>
      <c r="BKM46" s="76">
        <v>0</v>
      </c>
      <c r="BKN46" s="76"/>
      <c r="BKO46" s="76"/>
      <c r="BKP46" s="76"/>
      <c r="BKQ46" s="76"/>
      <c r="BKR46" s="76"/>
      <c r="BKS46" s="76"/>
      <c r="BKT46" s="76"/>
      <c r="BKU46" s="76"/>
      <c r="BKV46" s="76"/>
      <c r="BKW46" s="76"/>
      <c r="BKX46" s="76"/>
      <c r="BKY46" s="76"/>
      <c r="BKZ46" s="76"/>
      <c r="BLA46" s="77"/>
      <c r="BLB46" s="76">
        <f>BMB46+11000</f>
        <v>41109.520000000004</v>
      </c>
      <c r="BLC46" s="76"/>
      <c r="BLD46" s="76"/>
      <c r="BLE46" s="76"/>
      <c r="BLF46" s="76"/>
      <c r="BLG46" s="76"/>
      <c r="BLH46" s="76"/>
      <c r="BLI46" s="76"/>
      <c r="BLJ46" s="76"/>
      <c r="BLK46" s="76"/>
      <c r="BLL46" s="76"/>
      <c r="BLM46" s="76">
        <f>BMM46+450+11000</f>
        <v>98234.2</v>
      </c>
      <c r="BLN46" s="76"/>
      <c r="BLO46" s="76"/>
      <c r="BLP46" s="76"/>
      <c r="BLQ46" s="76"/>
      <c r="BLR46" s="76"/>
      <c r="BLS46" s="76"/>
      <c r="BLT46" s="76"/>
      <c r="BLU46" s="76"/>
      <c r="BLV46" s="76"/>
      <c r="BLW46" s="76"/>
      <c r="BLX46" s="76"/>
      <c r="BLY46" s="76"/>
      <c r="BLZ46" s="76"/>
      <c r="BMA46" s="76"/>
      <c r="BMB46" s="76">
        <v>30109.52</v>
      </c>
      <c r="BMC46" s="76"/>
      <c r="BMD46" s="76"/>
      <c r="BME46" s="76"/>
      <c r="BMF46" s="76"/>
      <c r="BMG46" s="76"/>
      <c r="BMH46" s="76"/>
      <c r="BMI46" s="76"/>
      <c r="BMJ46" s="76"/>
      <c r="BMK46" s="76"/>
      <c r="BML46" s="76"/>
      <c r="BMM46" s="76">
        <f>56674.68+30109.52</f>
        <v>86784.2</v>
      </c>
      <c r="BMN46" s="76"/>
      <c r="BMO46" s="76"/>
      <c r="BMP46" s="76"/>
      <c r="BMQ46" s="76"/>
      <c r="BMR46" s="76"/>
      <c r="BMS46" s="76"/>
      <c r="BMT46" s="76"/>
      <c r="BMU46" s="76"/>
      <c r="BMV46" s="76"/>
      <c r="BMW46" s="76"/>
      <c r="BMX46" s="76"/>
      <c r="BMY46" s="76"/>
      <c r="BMZ46" s="76"/>
      <c r="BNA46" s="77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</row>
    <row r="47" spans="1:1769" s="22" customFormat="1" ht="33" customHeight="1">
      <c r="A47" s="98" t="s">
        <v>53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84" t="s">
        <v>64</v>
      </c>
      <c r="AT47" s="85"/>
      <c r="AU47" s="85"/>
      <c r="AV47" s="85"/>
      <c r="AW47" s="85"/>
      <c r="AX47" s="85"/>
      <c r="AY47" s="85"/>
      <c r="AZ47" s="85"/>
      <c r="BA47" s="85"/>
      <c r="BB47" s="76">
        <f>DB47+FB47+HB47+JB47+LB47+NB47+PB47+RB47+TB47+VB47+XB47+ZB47+ABB47+ADB47+AFB47+AHB47+AJB47+ALB47+ANB47+APB47+ARB47+ATB47+AVB47+AXB47+AZB47+BBB47+BDB47+BFB47+BHB47+BJB47+BLB47</f>
        <v>0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>
        <f>DM47+FM47+HM47+JM47+LM47+NM47+PM47+RM47+TM47+VM47+XM47+ZM47+ABM47+ADM47+AFM47+AHM47+AJM47+ALM47+ANM47+APM47+ARM47+ATM47+AVM47+AXM47+AZM47+BBM47+BDM47+BFM47+BHM47+BJM47+BLM47</f>
        <v>3150</v>
      </c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>
        <f>EB47+GB47+IB47+KB47+MB47+OB47+QB47+SB47+UB47+WB47+YB47+AAB47+ACB47+AEB47+AGB47+AIB47+AKB47+AMB47+AOB47+AQB47+ASB47+AUB47+AWB47+AYB47+BAB47+BCB47+BEB47+BGB47+BIB47+BKB47+BMB47</f>
        <v>0</v>
      </c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>
        <f>EM47+GM47+IM47+KM47+MM47+OM47+QM47+SM47+UM47+WM47+YM47+AAM47+ACM47+AEM47+AGM47+AIM47+AKM47+AMM47+AOM47+AQM47+ASM47+AUM47+AWM47+AYM47+BAM47+BCM47+BEM47+BGM47+BIM47+BKM47+BMM47</f>
        <v>3150</v>
      </c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7"/>
      <c r="DB47" s="76">
        <v>0</v>
      </c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>
        <v>0</v>
      </c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>
        <v>0</v>
      </c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>
        <v>0</v>
      </c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7"/>
      <c r="FB47" s="76">
        <v>0</v>
      </c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>
        <v>0</v>
      </c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>
        <v>0</v>
      </c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>
        <v>0</v>
      </c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7"/>
      <c r="HB47" s="76">
        <v>0</v>
      </c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>
        <v>0</v>
      </c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>
        <v>0</v>
      </c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>
        <v>0</v>
      </c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7"/>
      <c r="JB47" s="76">
        <v>0</v>
      </c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>
        <v>0</v>
      </c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>
        <v>0</v>
      </c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>
        <v>0</v>
      </c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7"/>
      <c r="LB47" s="76">
        <v>0</v>
      </c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>
        <v>0</v>
      </c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>
        <v>0</v>
      </c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>
        <v>0</v>
      </c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7"/>
      <c r="NB47" s="76">
        <v>0</v>
      </c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>
        <v>0</v>
      </c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>
        <v>0</v>
      </c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>
        <v>0</v>
      </c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7"/>
      <c r="PB47" s="76">
        <v>0</v>
      </c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>
        <v>0</v>
      </c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>
        <v>0</v>
      </c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>
        <v>0</v>
      </c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7"/>
      <c r="RB47" s="76">
        <v>0</v>
      </c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>
        <v>0</v>
      </c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>
        <v>0</v>
      </c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>
        <v>0</v>
      </c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7"/>
      <c r="TB47" s="76">
        <v>0</v>
      </c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>
        <v>0</v>
      </c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>
        <v>0</v>
      </c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>
        <v>0</v>
      </c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7"/>
      <c r="VB47" s="76">
        <v>0</v>
      </c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>
        <v>0</v>
      </c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>
        <v>0</v>
      </c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>
        <v>0</v>
      </c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7"/>
      <c r="XB47" s="76">
        <v>0</v>
      </c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>
        <v>0</v>
      </c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>
        <v>0</v>
      </c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>
        <v>0</v>
      </c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7"/>
      <c r="ZB47" s="76">
        <v>0</v>
      </c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>
        <v>0</v>
      </c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>
        <v>0</v>
      </c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>
        <v>0</v>
      </c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7"/>
      <c r="ABB47" s="76">
        <v>0</v>
      </c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>
        <v>0</v>
      </c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>
        <v>0</v>
      </c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>
        <v>0</v>
      </c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7"/>
      <c r="ADB47" s="76">
        <v>0</v>
      </c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>
        <v>0</v>
      </c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>
        <v>0</v>
      </c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>
        <v>0</v>
      </c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7"/>
      <c r="AFB47" s="76">
        <v>0</v>
      </c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>
        <v>0</v>
      </c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>
        <v>0</v>
      </c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>
        <v>0</v>
      </c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7"/>
      <c r="AHB47" s="76">
        <v>0</v>
      </c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>
        <v>0</v>
      </c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>
        <v>0</v>
      </c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>
        <v>0</v>
      </c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7"/>
      <c r="AJB47" s="76">
        <v>0</v>
      </c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>
        <v>0</v>
      </c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>
        <v>0</v>
      </c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>
        <v>0</v>
      </c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7"/>
      <c r="ALB47" s="76">
        <v>0</v>
      </c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>
        <v>0</v>
      </c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>
        <v>0</v>
      </c>
      <c r="AMC47" s="76"/>
      <c r="AMD47" s="76"/>
      <c r="AME47" s="76"/>
      <c r="AMF47" s="76"/>
      <c r="AMG47" s="76"/>
      <c r="AMH47" s="76"/>
      <c r="AMI47" s="76"/>
      <c r="AMJ47" s="76"/>
      <c r="AMK47" s="76"/>
      <c r="AML47" s="76"/>
      <c r="AMM47" s="76">
        <v>0</v>
      </c>
      <c r="AMN47" s="76"/>
      <c r="AMO47" s="76"/>
      <c r="AMP47" s="76"/>
      <c r="AMQ47" s="76"/>
      <c r="AMR47" s="76"/>
      <c r="AMS47" s="76"/>
      <c r="AMT47" s="76"/>
      <c r="AMU47" s="76"/>
      <c r="AMV47" s="76"/>
      <c r="AMW47" s="76"/>
      <c r="AMX47" s="76"/>
      <c r="AMY47" s="76"/>
      <c r="AMZ47" s="76"/>
      <c r="ANA47" s="77"/>
      <c r="ANB47" s="76">
        <v>0</v>
      </c>
      <c r="ANC47" s="76"/>
      <c r="AND47" s="76"/>
      <c r="ANE47" s="76"/>
      <c r="ANF47" s="76"/>
      <c r="ANG47" s="76"/>
      <c r="ANH47" s="76"/>
      <c r="ANI47" s="76"/>
      <c r="ANJ47" s="76"/>
      <c r="ANK47" s="76"/>
      <c r="ANL47" s="76"/>
      <c r="ANM47" s="76">
        <v>0</v>
      </c>
      <c r="ANN47" s="76"/>
      <c r="ANO47" s="76"/>
      <c r="ANP47" s="76"/>
      <c r="ANQ47" s="76"/>
      <c r="ANR47" s="76"/>
      <c r="ANS47" s="76"/>
      <c r="ANT47" s="76"/>
      <c r="ANU47" s="76"/>
      <c r="ANV47" s="76"/>
      <c r="ANW47" s="76"/>
      <c r="ANX47" s="76"/>
      <c r="ANY47" s="76"/>
      <c r="ANZ47" s="76"/>
      <c r="AOA47" s="76"/>
      <c r="AOB47" s="76">
        <v>0</v>
      </c>
      <c r="AOC47" s="76"/>
      <c r="AOD47" s="76"/>
      <c r="AOE47" s="76"/>
      <c r="AOF47" s="76"/>
      <c r="AOG47" s="76"/>
      <c r="AOH47" s="76"/>
      <c r="AOI47" s="76"/>
      <c r="AOJ47" s="76"/>
      <c r="AOK47" s="76"/>
      <c r="AOL47" s="76"/>
      <c r="AOM47" s="76">
        <v>0</v>
      </c>
      <c r="AON47" s="76"/>
      <c r="AOO47" s="76"/>
      <c r="AOP47" s="76"/>
      <c r="AOQ47" s="76"/>
      <c r="AOR47" s="76"/>
      <c r="AOS47" s="76"/>
      <c r="AOT47" s="76"/>
      <c r="AOU47" s="76"/>
      <c r="AOV47" s="76"/>
      <c r="AOW47" s="76"/>
      <c r="AOX47" s="76"/>
      <c r="AOY47" s="76"/>
      <c r="AOZ47" s="76"/>
      <c r="APA47" s="77"/>
      <c r="APB47" s="76">
        <v>0</v>
      </c>
      <c r="APC47" s="76"/>
      <c r="APD47" s="76"/>
      <c r="APE47" s="76"/>
      <c r="APF47" s="76"/>
      <c r="APG47" s="76"/>
      <c r="APH47" s="76"/>
      <c r="API47" s="76"/>
      <c r="APJ47" s="76"/>
      <c r="APK47" s="76"/>
      <c r="APL47" s="76"/>
      <c r="APM47" s="76">
        <v>0</v>
      </c>
      <c r="APN47" s="76"/>
      <c r="APO47" s="76"/>
      <c r="APP47" s="76"/>
      <c r="APQ47" s="76"/>
      <c r="APR47" s="76"/>
      <c r="APS47" s="76"/>
      <c r="APT47" s="76"/>
      <c r="APU47" s="76"/>
      <c r="APV47" s="76"/>
      <c r="APW47" s="76"/>
      <c r="APX47" s="76"/>
      <c r="APY47" s="76"/>
      <c r="APZ47" s="76"/>
      <c r="AQA47" s="76"/>
      <c r="AQB47" s="76">
        <v>0</v>
      </c>
      <c r="AQC47" s="76"/>
      <c r="AQD47" s="76"/>
      <c r="AQE47" s="76"/>
      <c r="AQF47" s="76"/>
      <c r="AQG47" s="76"/>
      <c r="AQH47" s="76"/>
      <c r="AQI47" s="76"/>
      <c r="AQJ47" s="76"/>
      <c r="AQK47" s="76"/>
      <c r="AQL47" s="76"/>
      <c r="AQM47" s="76">
        <v>0</v>
      </c>
      <c r="AQN47" s="76"/>
      <c r="AQO47" s="76"/>
      <c r="AQP47" s="76"/>
      <c r="AQQ47" s="76"/>
      <c r="AQR47" s="76"/>
      <c r="AQS47" s="76"/>
      <c r="AQT47" s="76"/>
      <c r="AQU47" s="76"/>
      <c r="AQV47" s="76"/>
      <c r="AQW47" s="76"/>
      <c r="AQX47" s="76"/>
      <c r="AQY47" s="76"/>
      <c r="AQZ47" s="76"/>
      <c r="ARA47" s="77"/>
      <c r="ARB47" s="76">
        <v>0</v>
      </c>
      <c r="ARC47" s="76"/>
      <c r="ARD47" s="76"/>
      <c r="ARE47" s="76"/>
      <c r="ARF47" s="76"/>
      <c r="ARG47" s="76"/>
      <c r="ARH47" s="76"/>
      <c r="ARI47" s="76"/>
      <c r="ARJ47" s="76"/>
      <c r="ARK47" s="76"/>
      <c r="ARL47" s="76"/>
      <c r="ARM47" s="76">
        <v>0</v>
      </c>
      <c r="ARN47" s="76"/>
      <c r="ARO47" s="76"/>
      <c r="ARP47" s="76"/>
      <c r="ARQ47" s="76"/>
      <c r="ARR47" s="76"/>
      <c r="ARS47" s="76"/>
      <c r="ART47" s="76"/>
      <c r="ARU47" s="76"/>
      <c r="ARV47" s="76"/>
      <c r="ARW47" s="76"/>
      <c r="ARX47" s="76"/>
      <c r="ARY47" s="76"/>
      <c r="ARZ47" s="76"/>
      <c r="ASA47" s="76"/>
      <c r="ASB47" s="76">
        <v>0</v>
      </c>
      <c r="ASC47" s="76"/>
      <c r="ASD47" s="76"/>
      <c r="ASE47" s="76"/>
      <c r="ASF47" s="76"/>
      <c r="ASG47" s="76"/>
      <c r="ASH47" s="76"/>
      <c r="ASI47" s="76"/>
      <c r="ASJ47" s="76"/>
      <c r="ASK47" s="76"/>
      <c r="ASL47" s="76"/>
      <c r="ASM47" s="76">
        <v>0</v>
      </c>
      <c r="ASN47" s="76"/>
      <c r="ASO47" s="76"/>
      <c r="ASP47" s="76"/>
      <c r="ASQ47" s="76"/>
      <c r="ASR47" s="76"/>
      <c r="ASS47" s="76"/>
      <c r="AST47" s="76"/>
      <c r="ASU47" s="76"/>
      <c r="ASV47" s="76"/>
      <c r="ASW47" s="76"/>
      <c r="ASX47" s="76"/>
      <c r="ASY47" s="76"/>
      <c r="ASZ47" s="76"/>
      <c r="ATA47" s="77"/>
      <c r="ATB47" s="76">
        <v>0</v>
      </c>
      <c r="ATC47" s="76"/>
      <c r="ATD47" s="76"/>
      <c r="ATE47" s="76"/>
      <c r="ATF47" s="76"/>
      <c r="ATG47" s="76"/>
      <c r="ATH47" s="76"/>
      <c r="ATI47" s="76"/>
      <c r="ATJ47" s="76"/>
      <c r="ATK47" s="76"/>
      <c r="ATL47" s="76"/>
      <c r="ATM47" s="76">
        <v>0</v>
      </c>
      <c r="ATN47" s="76"/>
      <c r="ATO47" s="76"/>
      <c r="ATP47" s="76"/>
      <c r="ATQ47" s="76"/>
      <c r="ATR47" s="76"/>
      <c r="ATS47" s="76"/>
      <c r="ATT47" s="76"/>
      <c r="ATU47" s="76"/>
      <c r="ATV47" s="76"/>
      <c r="ATW47" s="76"/>
      <c r="ATX47" s="76"/>
      <c r="ATY47" s="76"/>
      <c r="ATZ47" s="76"/>
      <c r="AUA47" s="76"/>
      <c r="AUB47" s="76">
        <v>0</v>
      </c>
      <c r="AUC47" s="76"/>
      <c r="AUD47" s="76"/>
      <c r="AUE47" s="76"/>
      <c r="AUF47" s="76"/>
      <c r="AUG47" s="76"/>
      <c r="AUH47" s="76"/>
      <c r="AUI47" s="76"/>
      <c r="AUJ47" s="76"/>
      <c r="AUK47" s="76"/>
      <c r="AUL47" s="76"/>
      <c r="AUM47" s="76">
        <v>0</v>
      </c>
      <c r="AUN47" s="76"/>
      <c r="AUO47" s="76"/>
      <c r="AUP47" s="76"/>
      <c r="AUQ47" s="76"/>
      <c r="AUR47" s="76"/>
      <c r="AUS47" s="76"/>
      <c r="AUT47" s="76"/>
      <c r="AUU47" s="76"/>
      <c r="AUV47" s="76"/>
      <c r="AUW47" s="76"/>
      <c r="AUX47" s="76"/>
      <c r="AUY47" s="76"/>
      <c r="AUZ47" s="76"/>
      <c r="AVA47" s="77"/>
      <c r="AVB47" s="76">
        <v>0</v>
      </c>
      <c r="AVC47" s="76"/>
      <c r="AVD47" s="76"/>
      <c r="AVE47" s="76"/>
      <c r="AVF47" s="76"/>
      <c r="AVG47" s="76"/>
      <c r="AVH47" s="76"/>
      <c r="AVI47" s="76"/>
      <c r="AVJ47" s="76"/>
      <c r="AVK47" s="76"/>
      <c r="AVL47" s="76"/>
      <c r="AVM47" s="76">
        <v>0</v>
      </c>
      <c r="AVN47" s="76"/>
      <c r="AVO47" s="76"/>
      <c r="AVP47" s="76"/>
      <c r="AVQ47" s="76"/>
      <c r="AVR47" s="76"/>
      <c r="AVS47" s="76"/>
      <c r="AVT47" s="76"/>
      <c r="AVU47" s="76"/>
      <c r="AVV47" s="76"/>
      <c r="AVW47" s="76"/>
      <c r="AVX47" s="76"/>
      <c r="AVY47" s="76"/>
      <c r="AVZ47" s="76"/>
      <c r="AWA47" s="76"/>
      <c r="AWB47" s="76">
        <v>0</v>
      </c>
      <c r="AWC47" s="76"/>
      <c r="AWD47" s="76"/>
      <c r="AWE47" s="76"/>
      <c r="AWF47" s="76"/>
      <c r="AWG47" s="76"/>
      <c r="AWH47" s="76"/>
      <c r="AWI47" s="76"/>
      <c r="AWJ47" s="76"/>
      <c r="AWK47" s="76"/>
      <c r="AWL47" s="76"/>
      <c r="AWM47" s="76">
        <v>0</v>
      </c>
      <c r="AWN47" s="76"/>
      <c r="AWO47" s="76"/>
      <c r="AWP47" s="76"/>
      <c r="AWQ47" s="76"/>
      <c r="AWR47" s="76"/>
      <c r="AWS47" s="76"/>
      <c r="AWT47" s="76"/>
      <c r="AWU47" s="76"/>
      <c r="AWV47" s="76"/>
      <c r="AWW47" s="76"/>
      <c r="AWX47" s="76"/>
      <c r="AWY47" s="76"/>
      <c r="AWZ47" s="76"/>
      <c r="AXA47" s="77"/>
      <c r="AXB47" s="76">
        <v>0</v>
      </c>
      <c r="AXC47" s="76"/>
      <c r="AXD47" s="76"/>
      <c r="AXE47" s="76"/>
      <c r="AXF47" s="76"/>
      <c r="AXG47" s="76"/>
      <c r="AXH47" s="76"/>
      <c r="AXI47" s="76"/>
      <c r="AXJ47" s="76"/>
      <c r="AXK47" s="76"/>
      <c r="AXL47" s="76"/>
      <c r="AXM47" s="76">
        <v>3150</v>
      </c>
      <c r="AXN47" s="76"/>
      <c r="AXO47" s="76"/>
      <c r="AXP47" s="76"/>
      <c r="AXQ47" s="76"/>
      <c r="AXR47" s="76"/>
      <c r="AXS47" s="76"/>
      <c r="AXT47" s="76"/>
      <c r="AXU47" s="76"/>
      <c r="AXV47" s="76"/>
      <c r="AXW47" s="76"/>
      <c r="AXX47" s="76"/>
      <c r="AXY47" s="76"/>
      <c r="AXZ47" s="76"/>
      <c r="AYA47" s="76"/>
      <c r="AYB47" s="76">
        <v>0</v>
      </c>
      <c r="AYC47" s="76"/>
      <c r="AYD47" s="76"/>
      <c r="AYE47" s="76"/>
      <c r="AYF47" s="76"/>
      <c r="AYG47" s="76"/>
      <c r="AYH47" s="76"/>
      <c r="AYI47" s="76"/>
      <c r="AYJ47" s="76"/>
      <c r="AYK47" s="76"/>
      <c r="AYL47" s="76"/>
      <c r="AYM47" s="76">
        <v>3150</v>
      </c>
      <c r="AYN47" s="76"/>
      <c r="AYO47" s="76"/>
      <c r="AYP47" s="76"/>
      <c r="AYQ47" s="76"/>
      <c r="AYR47" s="76"/>
      <c r="AYS47" s="76"/>
      <c r="AYT47" s="76"/>
      <c r="AYU47" s="76"/>
      <c r="AYV47" s="76"/>
      <c r="AYW47" s="76"/>
      <c r="AYX47" s="76"/>
      <c r="AYY47" s="76"/>
      <c r="AYZ47" s="76"/>
      <c r="AZA47" s="77"/>
      <c r="AZB47" s="76">
        <v>0</v>
      </c>
      <c r="AZC47" s="76"/>
      <c r="AZD47" s="76"/>
      <c r="AZE47" s="76"/>
      <c r="AZF47" s="76"/>
      <c r="AZG47" s="76"/>
      <c r="AZH47" s="76"/>
      <c r="AZI47" s="76"/>
      <c r="AZJ47" s="76"/>
      <c r="AZK47" s="76"/>
      <c r="AZL47" s="76"/>
      <c r="AZM47" s="76">
        <v>0</v>
      </c>
      <c r="AZN47" s="76"/>
      <c r="AZO47" s="76"/>
      <c r="AZP47" s="76"/>
      <c r="AZQ47" s="76"/>
      <c r="AZR47" s="76"/>
      <c r="AZS47" s="76"/>
      <c r="AZT47" s="76"/>
      <c r="AZU47" s="76"/>
      <c r="AZV47" s="76"/>
      <c r="AZW47" s="76"/>
      <c r="AZX47" s="76"/>
      <c r="AZY47" s="76"/>
      <c r="AZZ47" s="76"/>
      <c r="BAA47" s="76"/>
      <c r="BAB47" s="76">
        <v>0</v>
      </c>
      <c r="BAC47" s="76"/>
      <c r="BAD47" s="76"/>
      <c r="BAE47" s="76"/>
      <c r="BAF47" s="76"/>
      <c r="BAG47" s="76"/>
      <c r="BAH47" s="76"/>
      <c r="BAI47" s="76"/>
      <c r="BAJ47" s="76"/>
      <c r="BAK47" s="76"/>
      <c r="BAL47" s="76"/>
      <c r="BAM47" s="76">
        <v>0</v>
      </c>
      <c r="BAN47" s="76"/>
      <c r="BAO47" s="76"/>
      <c r="BAP47" s="76"/>
      <c r="BAQ47" s="76"/>
      <c r="BAR47" s="76"/>
      <c r="BAS47" s="76"/>
      <c r="BAT47" s="76"/>
      <c r="BAU47" s="76"/>
      <c r="BAV47" s="76"/>
      <c r="BAW47" s="76"/>
      <c r="BAX47" s="76"/>
      <c r="BAY47" s="76"/>
      <c r="BAZ47" s="76"/>
      <c r="BBA47" s="77"/>
      <c r="BBB47" s="76">
        <v>0</v>
      </c>
      <c r="BBC47" s="76"/>
      <c r="BBD47" s="76"/>
      <c r="BBE47" s="76"/>
      <c r="BBF47" s="76"/>
      <c r="BBG47" s="76"/>
      <c r="BBH47" s="76"/>
      <c r="BBI47" s="76"/>
      <c r="BBJ47" s="76"/>
      <c r="BBK47" s="76"/>
      <c r="BBL47" s="76"/>
      <c r="BBM47" s="76">
        <v>0</v>
      </c>
      <c r="BBN47" s="76"/>
      <c r="BBO47" s="76"/>
      <c r="BBP47" s="76"/>
      <c r="BBQ47" s="76"/>
      <c r="BBR47" s="76"/>
      <c r="BBS47" s="76"/>
      <c r="BBT47" s="76"/>
      <c r="BBU47" s="76"/>
      <c r="BBV47" s="76"/>
      <c r="BBW47" s="76"/>
      <c r="BBX47" s="76"/>
      <c r="BBY47" s="76"/>
      <c r="BBZ47" s="76"/>
      <c r="BCA47" s="76"/>
      <c r="BCB47" s="76">
        <v>0</v>
      </c>
      <c r="BCC47" s="76"/>
      <c r="BCD47" s="76"/>
      <c r="BCE47" s="76"/>
      <c r="BCF47" s="76"/>
      <c r="BCG47" s="76"/>
      <c r="BCH47" s="76"/>
      <c r="BCI47" s="76"/>
      <c r="BCJ47" s="76"/>
      <c r="BCK47" s="76"/>
      <c r="BCL47" s="76"/>
      <c r="BCM47" s="76">
        <v>0</v>
      </c>
      <c r="BCN47" s="76"/>
      <c r="BCO47" s="76"/>
      <c r="BCP47" s="76"/>
      <c r="BCQ47" s="76"/>
      <c r="BCR47" s="76"/>
      <c r="BCS47" s="76"/>
      <c r="BCT47" s="76"/>
      <c r="BCU47" s="76"/>
      <c r="BCV47" s="76"/>
      <c r="BCW47" s="76"/>
      <c r="BCX47" s="76"/>
      <c r="BCY47" s="76"/>
      <c r="BCZ47" s="76"/>
      <c r="BDA47" s="77"/>
      <c r="BDB47" s="76">
        <v>0</v>
      </c>
      <c r="BDC47" s="76"/>
      <c r="BDD47" s="76"/>
      <c r="BDE47" s="76"/>
      <c r="BDF47" s="76"/>
      <c r="BDG47" s="76"/>
      <c r="BDH47" s="76"/>
      <c r="BDI47" s="76"/>
      <c r="BDJ47" s="76"/>
      <c r="BDK47" s="76"/>
      <c r="BDL47" s="76"/>
      <c r="BDM47" s="76">
        <v>0</v>
      </c>
      <c r="BDN47" s="76"/>
      <c r="BDO47" s="76"/>
      <c r="BDP47" s="76"/>
      <c r="BDQ47" s="76"/>
      <c r="BDR47" s="76"/>
      <c r="BDS47" s="76"/>
      <c r="BDT47" s="76"/>
      <c r="BDU47" s="76"/>
      <c r="BDV47" s="76"/>
      <c r="BDW47" s="76"/>
      <c r="BDX47" s="76"/>
      <c r="BDY47" s="76"/>
      <c r="BDZ47" s="76"/>
      <c r="BEA47" s="76"/>
      <c r="BEB47" s="76">
        <v>0</v>
      </c>
      <c r="BEC47" s="76"/>
      <c r="BED47" s="76"/>
      <c r="BEE47" s="76"/>
      <c r="BEF47" s="76"/>
      <c r="BEG47" s="76"/>
      <c r="BEH47" s="76"/>
      <c r="BEI47" s="76"/>
      <c r="BEJ47" s="76"/>
      <c r="BEK47" s="76"/>
      <c r="BEL47" s="76"/>
      <c r="BEM47" s="76">
        <v>0</v>
      </c>
      <c r="BEN47" s="76"/>
      <c r="BEO47" s="76"/>
      <c r="BEP47" s="76"/>
      <c r="BEQ47" s="76"/>
      <c r="BER47" s="76"/>
      <c r="BES47" s="76"/>
      <c r="BET47" s="76"/>
      <c r="BEU47" s="76"/>
      <c r="BEV47" s="76"/>
      <c r="BEW47" s="76"/>
      <c r="BEX47" s="76"/>
      <c r="BEY47" s="76"/>
      <c r="BEZ47" s="76"/>
      <c r="BFA47" s="77"/>
      <c r="BFB47" s="76">
        <v>0</v>
      </c>
      <c r="BFC47" s="76"/>
      <c r="BFD47" s="76"/>
      <c r="BFE47" s="76"/>
      <c r="BFF47" s="76"/>
      <c r="BFG47" s="76"/>
      <c r="BFH47" s="76"/>
      <c r="BFI47" s="76"/>
      <c r="BFJ47" s="76"/>
      <c r="BFK47" s="76"/>
      <c r="BFL47" s="76"/>
      <c r="BFM47" s="76">
        <v>0</v>
      </c>
      <c r="BFN47" s="76"/>
      <c r="BFO47" s="76"/>
      <c r="BFP47" s="76"/>
      <c r="BFQ47" s="76"/>
      <c r="BFR47" s="76"/>
      <c r="BFS47" s="76"/>
      <c r="BFT47" s="76"/>
      <c r="BFU47" s="76"/>
      <c r="BFV47" s="76"/>
      <c r="BFW47" s="76"/>
      <c r="BFX47" s="76"/>
      <c r="BFY47" s="76"/>
      <c r="BFZ47" s="76"/>
      <c r="BGA47" s="76"/>
      <c r="BGB47" s="76">
        <v>0</v>
      </c>
      <c r="BGC47" s="76"/>
      <c r="BGD47" s="76"/>
      <c r="BGE47" s="76"/>
      <c r="BGF47" s="76"/>
      <c r="BGG47" s="76"/>
      <c r="BGH47" s="76"/>
      <c r="BGI47" s="76"/>
      <c r="BGJ47" s="76"/>
      <c r="BGK47" s="76"/>
      <c r="BGL47" s="76"/>
      <c r="BGM47" s="76">
        <v>0</v>
      </c>
      <c r="BGN47" s="76"/>
      <c r="BGO47" s="76"/>
      <c r="BGP47" s="76"/>
      <c r="BGQ47" s="76"/>
      <c r="BGR47" s="76"/>
      <c r="BGS47" s="76"/>
      <c r="BGT47" s="76"/>
      <c r="BGU47" s="76"/>
      <c r="BGV47" s="76"/>
      <c r="BGW47" s="76"/>
      <c r="BGX47" s="76"/>
      <c r="BGY47" s="76"/>
      <c r="BGZ47" s="76"/>
      <c r="BHA47" s="77"/>
      <c r="BHB47" s="76">
        <v>0</v>
      </c>
      <c r="BHC47" s="76"/>
      <c r="BHD47" s="76"/>
      <c r="BHE47" s="76"/>
      <c r="BHF47" s="76"/>
      <c r="BHG47" s="76"/>
      <c r="BHH47" s="76"/>
      <c r="BHI47" s="76"/>
      <c r="BHJ47" s="76"/>
      <c r="BHK47" s="76"/>
      <c r="BHL47" s="76"/>
      <c r="BHM47" s="76">
        <v>0</v>
      </c>
      <c r="BHN47" s="76"/>
      <c r="BHO47" s="76"/>
      <c r="BHP47" s="76"/>
      <c r="BHQ47" s="76"/>
      <c r="BHR47" s="76"/>
      <c r="BHS47" s="76"/>
      <c r="BHT47" s="76"/>
      <c r="BHU47" s="76"/>
      <c r="BHV47" s="76"/>
      <c r="BHW47" s="76"/>
      <c r="BHX47" s="76"/>
      <c r="BHY47" s="76"/>
      <c r="BHZ47" s="76"/>
      <c r="BIA47" s="76"/>
      <c r="BIB47" s="76">
        <v>0</v>
      </c>
      <c r="BIC47" s="76"/>
      <c r="BID47" s="76"/>
      <c r="BIE47" s="76"/>
      <c r="BIF47" s="76"/>
      <c r="BIG47" s="76"/>
      <c r="BIH47" s="76"/>
      <c r="BII47" s="76"/>
      <c r="BIJ47" s="76"/>
      <c r="BIK47" s="76"/>
      <c r="BIL47" s="76"/>
      <c r="BIM47" s="76">
        <v>0</v>
      </c>
      <c r="BIN47" s="76"/>
      <c r="BIO47" s="76"/>
      <c r="BIP47" s="76"/>
      <c r="BIQ47" s="76"/>
      <c r="BIR47" s="76"/>
      <c r="BIS47" s="76"/>
      <c r="BIT47" s="76"/>
      <c r="BIU47" s="76"/>
      <c r="BIV47" s="76"/>
      <c r="BIW47" s="76"/>
      <c r="BIX47" s="76"/>
      <c r="BIY47" s="76"/>
      <c r="BIZ47" s="76"/>
      <c r="BJA47" s="77"/>
      <c r="BJB47" s="76">
        <v>0</v>
      </c>
      <c r="BJC47" s="76"/>
      <c r="BJD47" s="76"/>
      <c r="BJE47" s="76"/>
      <c r="BJF47" s="76"/>
      <c r="BJG47" s="76"/>
      <c r="BJH47" s="76"/>
      <c r="BJI47" s="76"/>
      <c r="BJJ47" s="76"/>
      <c r="BJK47" s="76"/>
      <c r="BJL47" s="76"/>
      <c r="BJM47" s="76">
        <v>0</v>
      </c>
      <c r="BJN47" s="76"/>
      <c r="BJO47" s="76"/>
      <c r="BJP47" s="76"/>
      <c r="BJQ47" s="76"/>
      <c r="BJR47" s="76"/>
      <c r="BJS47" s="76"/>
      <c r="BJT47" s="76"/>
      <c r="BJU47" s="76"/>
      <c r="BJV47" s="76"/>
      <c r="BJW47" s="76"/>
      <c r="BJX47" s="76"/>
      <c r="BJY47" s="76"/>
      <c r="BJZ47" s="76"/>
      <c r="BKA47" s="76"/>
      <c r="BKB47" s="76">
        <v>0</v>
      </c>
      <c r="BKC47" s="76"/>
      <c r="BKD47" s="76"/>
      <c r="BKE47" s="76"/>
      <c r="BKF47" s="76"/>
      <c r="BKG47" s="76"/>
      <c r="BKH47" s="76"/>
      <c r="BKI47" s="76"/>
      <c r="BKJ47" s="76"/>
      <c r="BKK47" s="76"/>
      <c r="BKL47" s="76"/>
      <c r="BKM47" s="76">
        <v>0</v>
      </c>
      <c r="BKN47" s="76"/>
      <c r="BKO47" s="76"/>
      <c r="BKP47" s="76"/>
      <c r="BKQ47" s="76"/>
      <c r="BKR47" s="76"/>
      <c r="BKS47" s="76"/>
      <c r="BKT47" s="76"/>
      <c r="BKU47" s="76"/>
      <c r="BKV47" s="76"/>
      <c r="BKW47" s="76"/>
      <c r="BKX47" s="76"/>
      <c r="BKY47" s="76"/>
      <c r="BKZ47" s="76"/>
      <c r="BLA47" s="77"/>
      <c r="BLB47" s="76">
        <v>0</v>
      </c>
      <c r="BLC47" s="76"/>
      <c r="BLD47" s="76"/>
      <c r="BLE47" s="76"/>
      <c r="BLF47" s="76"/>
      <c r="BLG47" s="76"/>
      <c r="BLH47" s="76"/>
      <c r="BLI47" s="76"/>
      <c r="BLJ47" s="76"/>
      <c r="BLK47" s="76"/>
      <c r="BLL47" s="76"/>
      <c r="BLM47" s="76">
        <v>0</v>
      </c>
      <c r="BLN47" s="76"/>
      <c r="BLO47" s="76"/>
      <c r="BLP47" s="76"/>
      <c r="BLQ47" s="76"/>
      <c r="BLR47" s="76"/>
      <c r="BLS47" s="76"/>
      <c r="BLT47" s="76"/>
      <c r="BLU47" s="76"/>
      <c r="BLV47" s="76"/>
      <c r="BLW47" s="76"/>
      <c r="BLX47" s="76"/>
      <c r="BLY47" s="76"/>
      <c r="BLZ47" s="76"/>
      <c r="BMA47" s="76"/>
      <c r="BMB47" s="76">
        <v>0</v>
      </c>
      <c r="BMC47" s="76"/>
      <c r="BMD47" s="76"/>
      <c r="BME47" s="76"/>
      <c r="BMF47" s="76"/>
      <c r="BMG47" s="76"/>
      <c r="BMH47" s="76"/>
      <c r="BMI47" s="76"/>
      <c r="BMJ47" s="76"/>
      <c r="BMK47" s="76"/>
      <c r="BML47" s="76"/>
      <c r="BMM47" s="76">
        <v>0</v>
      </c>
      <c r="BMN47" s="76"/>
      <c r="BMO47" s="76"/>
      <c r="BMP47" s="76"/>
      <c r="BMQ47" s="76"/>
      <c r="BMR47" s="76"/>
      <c r="BMS47" s="76"/>
      <c r="BMT47" s="76"/>
      <c r="BMU47" s="76"/>
      <c r="BMV47" s="76"/>
      <c r="BMW47" s="76"/>
      <c r="BMX47" s="76"/>
      <c r="BMY47" s="76"/>
      <c r="BMZ47" s="76"/>
      <c r="BNA47" s="77"/>
      <c r="BNB47" s="35"/>
      <c r="BNC47" s="35"/>
      <c r="BND47" s="35"/>
      <c r="BNE47" s="35"/>
      <c r="BNF47" s="35"/>
      <c r="BNG47" s="35"/>
      <c r="BNH47" s="35"/>
      <c r="BNI47" s="35"/>
      <c r="BNJ47" s="35"/>
      <c r="BNK47" s="35"/>
      <c r="BNL47" s="35"/>
      <c r="BNM47" s="35"/>
      <c r="BNN47" s="35"/>
      <c r="BNO47" s="35"/>
      <c r="BNP47" s="35"/>
      <c r="BNQ47" s="35"/>
      <c r="BNR47" s="35"/>
      <c r="BNS47" s="35"/>
      <c r="BNT47" s="35"/>
      <c r="BNU47" s="35"/>
      <c r="BNV47" s="35"/>
      <c r="BNW47" s="35"/>
      <c r="BNX47" s="35"/>
      <c r="BNY47" s="35"/>
      <c r="BNZ47" s="35"/>
      <c r="BOA47" s="35"/>
      <c r="BOB47" s="35"/>
      <c r="BOC47" s="35"/>
      <c r="BOD47" s="35"/>
      <c r="BOE47" s="35"/>
      <c r="BOF47" s="35"/>
      <c r="BOG47" s="35"/>
      <c r="BOH47" s="35"/>
      <c r="BOI47" s="35"/>
      <c r="BOJ47" s="35"/>
      <c r="BOK47" s="35"/>
      <c r="BOL47" s="35"/>
      <c r="BOM47" s="35"/>
      <c r="BON47" s="35"/>
      <c r="BOO47" s="35"/>
      <c r="BOP47" s="35"/>
      <c r="BOQ47" s="35"/>
      <c r="BOR47" s="35"/>
      <c r="BOS47" s="35"/>
      <c r="BOT47" s="35"/>
      <c r="BOU47" s="35"/>
      <c r="BOV47" s="35"/>
      <c r="BOW47" s="35"/>
      <c r="BOX47" s="35"/>
      <c r="BOY47" s="35"/>
      <c r="BOZ47" s="35"/>
      <c r="BPA47" s="35"/>
    </row>
    <row r="48" spans="1:1769" s="22" customFormat="1" ht="22.5" customHeight="1">
      <c r="A48" s="82" t="s">
        <v>54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4" t="s">
        <v>60</v>
      </c>
      <c r="AT48" s="85"/>
      <c r="AU48" s="85"/>
      <c r="AV48" s="85"/>
      <c r="AW48" s="85"/>
      <c r="AX48" s="85"/>
      <c r="AY48" s="85"/>
      <c r="AZ48" s="85"/>
      <c r="BA48" s="85"/>
      <c r="BB48" s="76">
        <f>BLB48</f>
        <v>0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>
        <f>BLM48</f>
        <v>0</v>
      </c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>
        <v>0</v>
      </c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>
        <v>0</v>
      </c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7"/>
      <c r="DB48" s="76">
        <v>0</v>
      </c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>
        <v>0</v>
      </c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>
        <v>0</v>
      </c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>
        <v>0</v>
      </c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7"/>
      <c r="FB48" s="76">
        <v>0</v>
      </c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>
        <v>0</v>
      </c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>
        <v>0</v>
      </c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>
        <v>0</v>
      </c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7"/>
      <c r="HB48" s="76">
        <v>0</v>
      </c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>
        <v>0</v>
      </c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>
        <v>0</v>
      </c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>
        <v>0</v>
      </c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7"/>
      <c r="JB48" s="76">
        <v>0</v>
      </c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>
        <v>0</v>
      </c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>
        <v>0</v>
      </c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>
        <v>0</v>
      </c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7"/>
      <c r="LB48" s="76">
        <v>0</v>
      </c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>
        <v>0</v>
      </c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>
        <v>0</v>
      </c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>
        <v>0</v>
      </c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7"/>
      <c r="NB48" s="76">
        <v>0</v>
      </c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>
        <v>0</v>
      </c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>
        <v>0</v>
      </c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>
        <v>0</v>
      </c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7"/>
      <c r="PB48" s="76">
        <v>0</v>
      </c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>
        <v>0</v>
      </c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>
        <v>0</v>
      </c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>
        <v>0</v>
      </c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7"/>
      <c r="RB48" s="76">
        <v>0</v>
      </c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>
        <v>0</v>
      </c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>
        <v>0</v>
      </c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>
        <v>0</v>
      </c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7"/>
      <c r="TB48" s="76">
        <v>0</v>
      </c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>
        <v>0</v>
      </c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>
        <v>0</v>
      </c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>
        <v>0</v>
      </c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7"/>
      <c r="VB48" s="76">
        <v>0</v>
      </c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>
        <v>0</v>
      </c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>
        <v>0</v>
      </c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>
        <v>0</v>
      </c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7"/>
      <c r="XB48" s="76">
        <v>0</v>
      </c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>
        <v>0</v>
      </c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>
        <v>0</v>
      </c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>
        <v>0</v>
      </c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7"/>
      <c r="ZB48" s="76">
        <v>0</v>
      </c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>
        <v>0</v>
      </c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>
        <v>0</v>
      </c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>
        <v>0</v>
      </c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7"/>
      <c r="ABB48" s="76">
        <v>0</v>
      </c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>
        <v>0</v>
      </c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>
        <v>0</v>
      </c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>
        <v>0</v>
      </c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7"/>
      <c r="ADB48" s="76">
        <v>0</v>
      </c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>
        <v>0</v>
      </c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>
        <v>0</v>
      </c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>
        <v>0</v>
      </c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7"/>
      <c r="AFB48" s="76">
        <v>0</v>
      </c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>
        <v>0</v>
      </c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>
        <v>0</v>
      </c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>
        <v>0</v>
      </c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7"/>
      <c r="AHB48" s="76">
        <v>0</v>
      </c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>
        <v>0</v>
      </c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>
        <v>0</v>
      </c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>
        <v>0</v>
      </c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7"/>
      <c r="AJB48" s="76">
        <v>0</v>
      </c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>
        <v>0</v>
      </c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>
        <v>0</v>
      </c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>
        <v>0</v>
      </c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7"/>
      <c r="ALB48" s="76">
        <v>0</v>
      </c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>
        <v>0</v>
      </c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>
        <v>0</v>
      </c>
      <c r="AMC48" s="76"/>
      <c r="AMD48" s="76"/>
      <c r="AME48" s="76"/>
      <c r="AMF48" s="76"/>
      <c r="AMG48" s="76"/>
      <c r="AMH48" s="76"/>
      <c r="AMI48" s="76"/>
      <c r="AMJ48" s="76"/>
      <c r="AMK48" s="76"/>
      <c r="AML48" s="76"/>
      <c r="AMM48" s="76">
        <v>0</v>
      </c>
      <c r="AMN48" s="76"/>
      <c r="AMO48" s="76"/>
      <c r="AMP48" s="76"/>
      <c r="AMQ48" s="76"/>
      <c r="AMR48" s="76"/>
      <c r="AMS48" s="76"/>
      <c r="AMT48" s="76"/>
      <c r="AMU48" s="76"/>
      <c r="AMV48" s="76"/>
      <c r="AMW48" s="76"/>
      <c r="AMX48" s="76"/>
      <c r="AMY48" s="76"/>
      <c r="AMZ48" s="76"/>
      <c r="ANA48" s="77"/>
      <c r="ANB48" s="76">
        <v>0</v>
      </c>
      <c r="ANC48" s="76"/>
      <c r="AND48" s="76"/>
      <c r="ANE48" s="76"/>
      <c r="ANF48" s="76"/>
      <c r="ANG48" s="76"/>
      <c r="ANH48" s="76"/>
      <c r="ANI48" s="76"/>
      <c r="ANJ48" s="76"/>
      <c r="ANK48" s="76"/>
      <c r="ANL48" s="76"/>
      <c r="ANM48" s="76">
        <v>0</v>
      </c>
      <c r="ANN48" s="76"/>
      <c r="ANO48" s="76"/>
      <c r="ANP48" s="76"/>
      <c r="ANQ48" s="76"/>
      <c r="ANR48" s="76"/>
      <c r="ANS48" s="76"/>
      <c r="ANT48" s="76"/>
      <c r="ANU48" s="76"/>
      <c r="ANV48" s="76"/>
      <c r="ANW48" s="76"/>
      <c r="ANX48" s="76"/>
      <c r="ANY48" s="76"/>
      <c r="ANZ48" s="76"/>
      <c r="AOA48" s="76"/>
      <c r="AOB48" s="76">
        <v>0</v>
      </c>
      <c r="AOC48" s="76"/>
      <c r="AOD48" s="76"/>
      <c r="AOE48" s="76"/>
      <c r="AOF48" s="76"/>
      <c r="AOG48" s="76"/>
      <c r="AOH48" s="76"/>
      <c r="AOI48" s="76"/>
      <c r="AOJ48" s="76"/>
      <c r="AOK48" s="76"/>
      <c r="AOL48" s="76"/>
      <c r="AOM48" s="76">
        <v>0</v>
      </c>
      <c r="AON48" s="76"/>
      <c r="AOO48" s="76"/>
      <c r="AOP48" s="76"/>
      <c r="AOQ48" s="76"/>
      <c r="AOR48" s="76"/>
      <c r="AOS48" s="76"/>
      <c r="AOT48" s="76"/>
      <c r="AOU48" s="76"/>
      <c r="AOV48" s="76"/>
      <c r="AOW48" s="76"/>
      <c r="AOX48" s="76"/>
      <c r="AOY48" s="76"/>
      <c r="AOZ48" s="76"/>
      <c r="APA48" s="77"/>
      <c r="APB48" s="76">
        <v>0</v>
      </c>
      <c r="APC48" s="76"/>
      <c r="APD48" s="76"/>
      <c r="APE48" s="76"/>
      <c r="APF48" s="76"/>
      <c r="APG48" s="76"/>
      <c r="APH48" s="76"/>
      <c r="API48" s="76"/>
      <c r="APJ48" s="76"/>
      <c r="APK48" s="76"/>
      <c r="APL48" s="76"/>
      <c r="APM48" s="76">
        <v>0</v>
      </c>
      <c r="APN48" s="76"/>
      <c r="APO48" s="76"/>
      <c r="APP48" s="76"/>
      <c r="APQ48" s="76"/>
      <c r="APR48" s="76"/>
      <c r="APS48" s="76"/>
      <c r="APT48" s="76"/>
      <c r="APU48" s="76"/>
      <c r="APV48" s="76"/>
      <c r="APW48" s="76"/>
      <c r="APX48" s="76"/>
      <c r="APY48" s="76"/>
      <c r="APZ48" s="76"/>
      <c r="AQA48" s="76"/>
      <c r="AQB48" s="76">
        <v>0</v>
      </c>
      <c r="AQC48" s="76"/>
      <c r="AQD48" s="76"/>
      <c r="AQE48" s="76"/>
      <c r="AQF48" s="76"/>
      <c r="AQG48" s="76"/>
      <c r="AQH48" s="76"/>
      <c r="AQI48" s="76"/>
      <c r="AQJ48" s="76"/>
      <c r="AQK48" s="76"/>
      <c r="AQL48" s="76"/>
      <c r="AQM48" s="76">
        <v>0</v>
      </c>
      <c r="AQN48" s="76"/>
      <c r="AQO48" s="76"/>
      <c r="AQP48" s="76"/>
      <c r="AQQ48" s="76"/>
      <c r="AQR48" s="76"/>
      <c r="AQS48" s="76"/>
      <c r="AQT48" s="76"/>
      <c r="AQU48" s="76"/>
      <c r="AQV48" s="76"/>
      <c r="AQW48" s="76"/>
      <c r="AQX48" s="76"/>
      <c r="AQY48" s="76"/>
      <c r="AQZ48" s="76"/>
      <c r="ARA48" s="77"/>
      <c r="ARB48" s="76">
        <v>0</v>
      </c>
      <c r="ARC48" s="76"/>
      <c r="ARD48" s="76"/>
      <c r="ARE48" s="76"/>
      <c r="ARF48" s="76"/>
      <c r="ARG48" s="76"/>
      <c r="ARH48" s="76"/>
      <c r="ARI48" s="76"/>
      <c r="ARJ48" s="76"/>
      <c r="ARK48" s="76"/>
      <c r="ARL48" s="76"/>
      <c r="ARM48" s="76">
        <v>0</v>
      </c>
      <c r="ARN48" s="76"/>
      <c r="ARO48" s="76"/>
      <c r="ARP48" s="76"/>
      <c r="ARQ48" s="76"/>
      <c r="ARR48" s="76"/>
      <c r="ARS48" s="76"/>
      <c r="ART48" s="76"/>
      <c r="ARU48" s="76"/>
      <c r="ARV48" s="76"/>
      <c r="ARW48" s="76"/>
      <c r="ARX48" s="76"/>
      <c r="ARY48" s="76"/>
      <c r="ARZ48" s="76"/>
      <c r="ASA48" s="76"/>
      <c r="ASB48" s="76">
        <v>0</v>
      </c>
      <c r="ASC48" s="76"/>
      <c r="ASD48" s="76"/>
      <c r="ASE48" s="76"/>
      <c r="ASF48" s="76"/>
      <c r="ASG48" s="76"/>
      <c r="ASH48" s="76"/>
      <c r="ASI48" s="76"/>
      <c r="ASJ48" s="76"/>
      <c r="ASK48" s="76"/>
      <c r="ASL48" s="76"/>
      <c r="ASM48" s="76">
        <v>0</v>
      </c>
      <c r="ASN48" s="76"/>
      <c r="ASO48" s="76"/>
      <c r="ASP48" s="76"/>
      <c r="ASQ48" s="76"/>
      <c r="ASR48" s="76"/>
      <c r="ASS48" s="76"/>
      <c r="AST48" s="76"/>
      <c r="ASU48" s="76"/>
      <c r="ASV48" s="76"/>
      <c r="ASW48" s="76"/>
      <c r="ASX48" s="76"/>
      <c r="ASY48" s="76"/>
      <c r="ASZ48" s="76"/>
      <c r="ATA48" s="77"/>
      <c r="ATB48" s="76">
        <v>0</v>
      </c>
      <c r="ATC48" s="76"/>
      <c r="ATD48" s="76"/>
      <c r="ATE48" s="76"/>
      <c r="ATF48" s="76"/>
      <c r="ATG48" s="76"/>
      <c r="ATH48" s="76"/>
      <c r="ATI48" s="76"/>
      <c r="ATJ48" s="76"/>
      <c r="ATK48" s="76"/>
      <c r="ATL48" s="76"/>
      <c r="ATM48" s="76">
        <v>0</v>
      </c>
      <c r="ATN48" s="76"/>
      <c r="ATO48" s="76"/>
      <c r="ATP48" s="76"/>
      <c r="ATQ48" s="76"/>
      <c r="ATR48" s="76"/>
      <c r="ATS48" s="76"/>
      <c r="ATT48" s="76"/>
      <c r="ATU48" s="76"/>
      <c r="ATV48" s="76"/>
      <c r="ATW48" s="76"/>
      <c r="ATX48" s="76"/>
      <c r="ATY48" s="76"/>
      <c r="ATZ48" s="76"/>
      <c r="AUA48" s="76"/>
      <c r="AUB48" s="76">
        <v>0</v>
      </c>
      <c r="AUC48" s="76"/>
      <c r="AUD48" s="76"/>
      <c r="AUE48" s="76"/>
      <c r="AUF48" s="76"/>
      <c r="AUG48" s="76"/>
      <c r="AUH48" s="76"/>
      <c r="AUI48" s="76"/>
      <c r="AUJ48" s="76"/>
      <c r="AUK48" s="76"/>
      <c r="AUL48" s="76"/>
      <c r="AUM48" s="76">
        <v>0</v>
      </c>
      <c r="AUN48" s="76"/>
      <c r="AUO48" s="76"/>
      <c r="AUP48" s="76"/>
      <c r="AUQ48" s="76"/>
      <c r="AUR48" s="76"/>
      <c r="AUS48" s="76"/>
      <c r="AUT48" s="76"/>
      <c r="AUU48" s="76"/>
      <c r="AUV48" s="76"/>
      <c r="AUW48" s="76"/>
      <c r="AUX48" s="76"/>
      <c r="AUY48" s="76"/>
      <c r="AUZ48" s="76"/>
      <c r="AVA48" s="77"/>
      <c r="AVB48" s="76">
        <v>0</v>
      </c>
      <c r="AVC48" s="76"/>
      <c r="AVD48" s="76"/>
      <c r="AVE48" s="76"/>
      <c r="AVF48" s="76"/>
      <c r="AVG48" s="76"/>
      <c r="AVH48" s="76"/>
      <c r="AVI48" s="76"/>
      <c r="AVJ48" s="76"/>
      <c r="AVK48" s="76"/>
      <c r="AVL48" s="76"/>
      <c r="AVM48" s="76">
        <v>0</v>
      </c>
      <c r="AVN48" s="76"/>
      <c r="AVO48" s="76"/>
      <c r="AVP48" s="76"/>
      <c r="AVQ48" s="76"/>
      <c r="AVR48" s="76"/>
      <c r="AVS48" s="76"/>
      <c r="AVT48" s="76"/>
      <c r="AVU48" s="76"/>
      <c r="AVV48" s="76"/>
      <c r="AVW48" s="76"/>
      <c r="AVX48" s="76"/>
      <c r="AVY48" s="76"/>
      <c r="AVZ48" s="76"/>
      <c r="AWA48" s="76"/>
      <c r="AWB48" s="76">
        <v>0</v>
      </c>
      <c r="AWC48" s="76"/>
      <c r="AWD48" s="76"/>
      <c r="AWE48" s="76"/>
      <c r="AWF48" s="76"/>
      <c r="AWG48" s="76"/>
      <c r="AWH48" s="76"/>
      <c r="AWI48" s="76"/>
      <c r="AWJ48" s="76"/>
      <c r="AWK48" s="76"/>
      <c r="AWL48" s="76"/>
      <c r="AWM48" s="76">
        <v>0</v>
      </c>
      <c r="AWN48" s="76"/>
      <c r="AWO48" s="76"/>
      <c r="AWP48" s="76"/>
      <c r="AWQ48" s="76"/>
      <c r="AWR48" s="76"/>
      <c r="AWS48" s="76"/>
      <c r="AWT48" s="76"/>
      <c r="AWU48" s="76"/>
      <c r="AWV48" s="76"/>
      <c r="AWW48" s="76"/>
      <c r="AWX48" s="76"/>
      <c r="AWY48" s="76"/>
      <c r="AWZ48" s="76"/>
      <c r="AXA48" s="77"/>
      <c r="AXB48" s="76">
        <v>0</v>
      </c>
      <c r="AXC48" s="76"/>
      <c r="AXD48" s="76"/>
      <c r="AXE48" s="76"/>
      <c r="AXF48" s="76"/>
      <c r="AXG48" s="76"/>
      <c r="AXH48" s="76"/>
      <c r="AXI48" s="76"/>
      <c r="AXJ48" s="76"/>
      <c r="AXK48" s="76"/>
      <c r="AXL48" s="76"/>
      <c r="AXM48" s="76">
        <v>0</v>
      </c>
      <c r="AXN48" s="76"/>
      <c r="AXO48" s="76"/>
      <c r="AXP48" s="76"/>
      <c r="AXQ48" s="76"/>
      <c r="AXR48" s="76"/>
      <c r="AXS48" s="76"/>
      <c r="AXT48" s="76"/>
      <c r="AXU48" s="76"/>
      <c r="AXV48" s="76"/>
      <c r="AXW48" s="76"/>
      <c r="AXX48" s="76"/>
      <c r="AXY48" s="76"/>
      <c r="AXZ48" s="76"/>
      <c r="AYA48" s="76"/>
      <c r="AYB48" s="76">
        <v>0</v>
      </c>
      <c r="AYC48" s="76"/>
      <c r="AYD48" s="76"/>
      <c r="AYE48" s="76"/>
      <c r="AYF48" s="76"/>
      <c r="AYG48" s="76"/>
      <c r="AYH48" s="76"/>
      <c r="AYI48" s="76"/>
      <c r="AYJ48" s="76"/>
      <c r="AYK48" s="76"/>
      <c r="AYL48" s="76"/>
      <c r="AYM48" s="76">
        <v>0</v>
      </c>
      <c r="AYN48" s="76"/>
      <c r="AYO48" s="76"/>
      <c r="AYP48" s="76"/>
      <c r="AYQ48" s="76"/>
      <c r="AYR48" s="76"/>
      <c r="AYS48" s="76"/>
      <c r="AYT48" s="76"/>
      <c r="AYU48" s="76"/>
      <c r="AYV48" s="76"/>
      <c r="AYW48" s="76"/>
      <c r="AYX48" s="76"/>
      <c r="AYY48" s="76"/>
      <c r="AYZ48" s="76"/>
      <c r="AZA48" s="77"/>
      <c r="AZB48" s="76">
        <v>0</v>
      </c>
      <c r="AZC48" s="76"/>
      <c r="AZD48" s="76"/>
      <c r="AZE48" s="76"/>
      <c r="AZF48" s="76"/>
      <c r="AZG48" s="76"/>
      <c r="AZH48" s="76"/>
      <c r="AZI48" s="76"/>
      <c r="AZJ48" s="76"/>
      <c r="AZK48" s="76"/>
      <c r="AZL48" s="76"/>
      <c r="AZM48" s="76">
        <v>0</v>
      </c>
      <c r="AZN48" s="76"/>
      <c r="AZO48" s="76"/>
      <c r="AZP48" s="76"/>
      <c r="AZQ48" s="76"/>
      <c r="AZR48" s="76"/>
      <c r="AZS48" s="76"/>
      <c r="AZT48" s="76"/>
      <c r="AZU48" s="76"/>
      <c r="AZV48" s="76"/>
      <c r="AZW48" s="76"/>
      <c r="AZX48" s="76"/>
      <c r="AZY48" s="76"/>
      <c r="AZZ48" s="76"/>
      <c r="BAA48" s="76"/>
      <c r="BAB48" s="76">
        <v>0</v>
      </c>
      <c r="BAC48" s="76"/>
      <c r="BAD48" s="76"/>
      <c r="BAE48" s="76"/>
      <c r="BAF48" s="76"/>
      <c r="BAG48" s="76"/>
      <c r="BAH48" s="76"/>
      <c r="BAI48" s="76"/>
      <c r="BAJ48" s="76"/>
      <c r="BAK48" s="76"/>
      <c r="BAL48" s="76"/>
      <c r="BAM48" s="76">
        <v>0</v>
      </c>
      <c r="BAN48" s="76"/>
      <c r="BAO48" s="76"/>
      <c r="BAP48" s="76"/>
      <c r="BAQ48" s="76"/>
      <c r="BAR48" s="76"/>
      <c r="BAS48" s="76"/>
      <c r="BAT48" s="76"/>
      <c r="BAU48" s="76"/>
      <c r="BAV48" s="76"/>
      <c r="BAW48" s="76"/>
      <c r="BAX48" s="76"/>
      <c r="BAY48" s="76"/>
      <c r="BAZ48" s="76"/>
      <c r="BBA48" s="77"/>
      <c r="BBB48" s="76">
        <v>0</v>
      </c>
      <c r="BBC48" s="76"/>
      <c r="BBD48" s="76"/>
      <c r="BBE48" s="76"/>
      <c r="BBF48" s="76"/>
      <c r="BBG48" s="76"/>
      <c r="BBH48" s="76"/>
      <c r="BBI48" s="76"/>
      <c r="BBJ48" s="76"/>
      <c r="BBK48" s="76"/>
      <c r="BBL48" s="76"/>
      <c r="BBM48" s="76">
        <v>0</v>
      </c>
      <c r="BBN48" s="76"/>
      <c r="BBO48" s="76"/>
      <c r="BBP48" s="76"/>
      <c r="BBQ48" s="76"/>
      <c r="BBR48" s="76"/>
      <c r="BBS48" s="76"/>
      <c r="BBT48" s="76"/>
      <c r="BBU48" s="76"/>
      <c r="BBV48" s="76"/>
      <c r="BBW48" s="76"/>
      <c r="BBX48" s="76"/>
      <c r="BBY48" s="76"/>
      <c r="BBZ48" s="76"/>
      <c r="BCA48" s="76"/>
      <c r="BCB48" s="76">
        <v>0</v>
      </c>
      <c r="BCC48" s="76"/>
      <c r="BCD48" s="76"/>
      <c r="BCE48" s="76"/>
      <c r="BCF48" s="76"/>
      <c r="BCG48" s="76"/>
      <c r="BCH48" s="76"/>
      <c r="BCI48" s="76"/>
      <c r="BCJ48" s="76"/>
      <c r="BCK48" s="76"/>
      <c r="BCL48" s="76"/>
      <c r="BCM48" s="76">
        <v>0</v>
      </c>
      <c r="BCN48" s="76"/>
      <c r="BCO48" s="76"/>
      <c r="BCP48" s="76"/>
      <c r="BCQ48" s="76"/>
      <c r="BCR48" s="76"/>
      <c r="BCS48" s="76"/>
      <c r="BCT48" s="76"/>
      <c r="BCU48" s="76"/>
      <c r="BCV48" s="76"/>
      <c r="BCW48" s="76"/>
      <c r="BCX48" s="76"/>
      <c r="BCY48" s="76"/>
      <c r="BCZ48" s="76"/>
      <c r="BDA48" s="77"/>
      <c r="BDB48" s="76">
        <v>0</v>
      </c>
      <c r="BDC48" s="76"/>
      <c r="BDD48" s="76"/>
      <c r="BDE48" s="76"/>
      <c r="BDF48" s="76"/>
      <c r="BDG48" s="76"/>
      <c r="BDH48" s="76"/>
      <c r="BDI48" s="76"/>
      <c r="BDJ48" s="76"/>
      <c r="BDK48" s="76"/>
      <c r="BDL48" s="76"/>
      <c r="BDM48" s="76">
        <v>0</v>
      </c>
      <c r="BDN48" s="76"/>
      <c r="BDO48" s="76"/>
      <c r="BDP48" s="76"/>
      <c r="BDQ48" s="76"/>
      <c r="BDR48" s="76"/>
      <c r="BDS48" s="76"/>
      <c r="BDT48" s="76"/>
      <c r="BDU48" s="76"/>
      <c r="BDV48" s="76"/>
      <c r="BDW48" s="76"/>
      <c r="BDX48" s="76"/>
      <c r="BDY48" s="76"/>
      <c r="BDZ48" s="76"/>
      <c r="BEA48" s="76"/>
      <c r="BEB48" s="76">
        <v>0</v>
      </c>
      <c r="BEC48" s="76"/>
      <c r="BED48" s="76"/>
      <c r="BEE48" s="76"/>
      <c r="BEF48" s="76"/>
      <c r="BEG48" s="76"/>
      <c r="BEH48" s="76"/>
      <c r="BEI48" s="76"/>
      <c r="BEJ48" s="76"/>
      <c r="BEK48" s="76"/>
      <c r="BEL48" s="76"/>
      <c r="BEM48" s="76">
        <v>0</v>
      </c>
      <c r="BEN48" s="76"/>
      <c r="BEO48" s="76"/>
      <c r="BEP48" s="76"/>
      <c r="BEQ48" s="76"/>
      <c r="BER48" s="76"/>
      <c r="BES48" s="76"/>
      <c r="BET48" s="76"/>
      <c r="BEU48" s="76"/>
      <c r="BEV48" s="76"/>
      <c r="BEW48" s="76"/>
      <c r="BEX48" s="76"/>
      <c r="BEY48" s="76"/>
      <c r="BEZ48" s="76"/>
      <c r="BFA48" s="77"/>
      <c r="BFB48" s="76">
        <v>0</v>
      </c>
      <c r="BFC48" s="76"/>
      <c r="BFD48" s="76"/>
      <c r="BFE48" s="76"/>
      <c r="BFF48" s="76"/>
      <c r="BFG48" s="76"/>
      <c r="BFH48" s="76"/>
      <c r="BFI48" s="76"/>
      <c r="BFJ48" s="76"/>
      <c r="BFK48" s="76"/>
      <c r="BFL48" s="76"/>
      <c r="BFM48" s="76">
        <v>0</v>
      </c>
      <c r="BFN48" s="76"/>
      <c r="BFO48" s="76"/>
      <c r="BFP48" s="76"/>
      <c r="BFQ48" s="76"/>
      <c r="BFR48" s="76"/>
      <c r="BFS48" s="76"/>
      <c r="BFT48" s="76"/>
      <c r="BFU48" s="76"/>
      <c r="BFV48" s="76"/>
      <c r="BFW48" s="76"/>
      <c r="BFX48" s="76"/>
      <c r="BFY48" s="76"/>
      <c r="BFZ48" s="76"/>
      <c r="BGA48" s="76"/>
      <c r="BGB48" s="76">
        <v>0</v>
      </c>
      <c r="BGC48" s="76"/>
      <c r="BGD48" s="76"/>
      <c r="BGE48" s="76"/>
      <c r="BGF48" s="76"/>
      <c r="BGG48" s="76"/>
      <c r="BGH48" s="76"/>
      <c r="BGI48" s="76"/>
      <c r="BGJ48" s="76"/>
      <c r="BGK48" s="76"/>
      <c r="BGL48" s="76"/>
      <c r="BGM48" s="76">
        <v>0</v>
      </c>
      <c r="BGN48" s="76"/>
      <c r="BGO48" s="76"/>
      <c r="BGP48" s="76"/>
      <c r="BGQ48" s="76"/>
      <c r="BGR48" s="76"/>
      <c r="BGS48" s="76"/>
      <c r="BGT48" s="76"/>
      <c r="BGU48" s="76"/>
      <c r="BGV48" s="76"/>
      <c r="BGW48" s="76"/>
      <c r="BGX48" s="76"/>
      <c r="BGY48" s="76"/>
      <c r="BGZ48" s="76"/>
      <c r="BHA48" s="77"/>
      <c r="BHB48" s="76">
        <v>0</v>
      </c>
      <c r="BHC48" s="76"/>
      <c r="BHD48" s="76"/>
      <c r="BHE48" s="76"/>
      <c r="BHF48" s="76"/>
      <c r="BHG48" s="76"/>
      <c r="BHH48" s="76"/>
      <c r="BHI48" s="76"/>
      <c r="BHJ48" s="76"/>
      <c r="BHK48" s="76"/>
      <c r="BHL48" s="76"/>
      <c r="BHM48" s="76">
        <v>0</v>
      </c>
      <c r="BHN48" s="76"/>
      <c r="BHO48" s="76"/>
      <c r="BHP48" s="76"/>
      <c r="BHQ48" s="76"/>
      <c r="BHR48" s="76"/>
      <c r="BHS48" s="76"/>
      <c r="BHT48" s="76"/>
      <c r="BHU48" s="76"/>
      <c r="BHV48" s="76"/>
      <c r="BHW48" s="76"/>
      <c r="BHX48" s="76"/>
      <c r="BHY48" s="76"/>
      <c r="BHZ48" s="76"/>
      <c r="BIA48" s="76"/>
      <c r="BIB48" s="76">
        <v>0</v>
      </c>
      <c r="BIC48" s="76"/>
      <c r="BID48" s="76"/>
      <c r="BIE48" s="76"/>
      <c r="BIF48" s="76"/>
      <c r="BIG48" s="76"/>
      <c r="BIH48" s="76"/>
      <c r="BII48" s="76"/>
      <c r="BIJ48" s="76"/>
      <c r="BIK48" s="76"/>
      <c r="BIL48" s="76"/>
      <c r="BIM48" s="76">
        <v>0</v>
      </c>
      <c r="BIN48" s="76"/>
      <c r="BIO48" s="76"/>
      <c r="BIP48" s="76"/>
      <c r="BIQ48" s="76"/>
      <c r="BIR48" s="76"/>
      <c r="BIS48" s="76"/>
      <c r="BIT48" s="76"/>
      <c r="BIU48" s="76"/>
      <c r="BIV48" s="76"/>
      <c r="BIW48" s="76"/>
      <c r="BIX48" s="76"/>
      <c r="BIY48" s="76"/>
      <c r="BIZ48" s="76"/>
      <c r="BJA48" s="77"/>
      <c r="BJB48" s="76">
        <v>0</v>
      </c>
      <c r="BJC48" s="76"/>
      <c r="BJD48" s="76"/>
      <c r="BJE48" s="76"/>
      <c r="BJF48" s="76"/>
      <c r="BJG48" s="76"/>
      <c r="BJH48" s="76"/>
      <c r="BJI48" s="76"/>
      <c r="BJJ48" s="76"/>
      <c r="BJK48" s="76"/>
      <c r="BJL48" s="76"/>
      <c r="BJM48" s="76">
        <v>0</v>
      </c>
      <c r="BJN48" s="76"/>
      <c r="BJO48" s="76"/>
      <c r="BJP48" s="76"/>
      <c r="BJQ48" s="76"/>
      <c r="BJR48" s="76"/>
      <c r="BJS48" s="76"/>
      <c r="BJT48" s="76"/>
      <c r="BJU48" s="76"/>
      <c r="BJV48" s="76"/>
      <c r="BJW48" s="76"/>
      <c r="BJX48" s="76"/>
      <c r="BJY48" s="76"/>
      <c r="BJZ48" s="76"/>
      <c r="BKA48" s="76"/>
      <c r="BKB48" s="76">
        <v>0</v>
      </c>
      <c r="BKC48" s="76"/>
      <c r="BKD48" s="76"/>
      <c r="BKE48" s="76"/>
      <c r="BKF48" s="76"/>
      <c r="BKG48" s="76"/>
      <c r="BKH48" s="76"/>
      <c r="BKI48" s="76"/>
      <c r="BKJ48" s="76"/>
      <c r="BKK48" s="76"/>
      <c r="BKL48" s="76"/>
      <c r="BKM48" s="76">
        <v>0</v>
      </c>
      <c r="BKN48" s="76"/>
      <c r="BKO48" s="76"/>
      <c r="BKP48" s="76"/>
      <c r="BKQ48" s="76"/>
      <c r="BKR48" s="76"/>
      <c r="BKS48" s="76"/>
      <c r="BKT48" s="76"/>
      <c r="BKU48" s="76"/>
      <c r="BKV48" s="76"/>
      <c r="BKW48" s="76"/>
      <c r="BKX48" s="76"/>
      <c r="BKY48" s="76"/>
      <c r="BKZ48" s="76"/>
      <c r="BLA48" s="77"/>
      <c r="BLB48" s="76">
        <v>0</v>
      </c>
      <c r="BLC48" s="76"/>
      <c r="BLD48" s="76"/>
      <c r="BLE48" s="76"/>
      <c r="BLF48" s="76"/>
      <c r="BLG48" s="76"/>
      <c r="BLH48" s="76"/>
      <c r="BLI48" s="76"/>
      <c r="BLJ48" s="76"/>
      <c r="BLK48" s="76"/>
      <c r="BLL48" s="76"/>
      <c r="BLM48" s="76">
        <v>0</v>
      </c>
      <c r="BLN48" s="76"/>
      <c r="BLO48" s="76"/>
      <c r="BLP48" s="76"/>
      <c r="BLQ48" s="76"/>
      <c r="BLR48" s="76"/>
      <c r="BLS48" s="76"/>
      <c r="BLT48" s="76"/>
      <c r="BLU48" s="76"/>
      <c r="BLV48" s="76"/>
      <c r="BLW48" s="76"/>
      <c r="BLX48" s="76"/>
      <c r="BLY48" s="76"/>
      <c r="BLZ48" s="76"/>
      <c r="BMA48" s="76"/>
      <c r="BMB48" s="76">
        <v>0</v>
      </c>
      <c r="BMC48" s="76"/>
      <c r="BMD48" s="76"/>
      <c r="BME48" s="76"/>
      <c r="BMF48" s="76"/>
      <c r="BMG48" s="76"/>
      <c r="BMH48" s="76"/>
      <c r="BMI48" s="76"/>
      <c r="BMJ48" s="76"/>
      <c r="BMK48" s="76"/>
      <c r="BML48" s="76"/>
      <c r="BMM48" s="76">
        <v>0</v>
      </c>
      <c r="BMN48" s="76"/>
      <c r="BMO48" s="76"/>
      <c r="BMP48" s="76"/>
      <c r="BMQ48" s="76"/>
      <c r="BMR48" s="76"/>
      <c r="BMS48" s="76"/>
      <c r="BMT48" s="76"/>
      <c r="BMU48" s="76"/>
      <c r="BMV48" s="76"/>
      <c r="BMW48" s="76"/>
      <c r="BMX48" s="76"/>
      <c r="BMY48" s="76"/>
      <c r="BMZ48" s="76"/>
      <c r="BNA48" s="77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</row>
    <row r="49" spans="1:1769" s="22" customFormat="1" ht="12.75" customHeight="1">
      <c r="A49" s="82" t="s">
        <v>55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4" t="s">
        <v>65</v>
      </c>
      <c r="AT49" s="85"/>
      <c r="AU49" s="85"/>
      <c r="AV49" s="85"/>
      <c r="AW49" s="85"/>
      <c r="AX49" s="85"/>
      <c r="AY49" s="85"/>
      <c r="AZ49" s="85"/>
      <c r="BA49" s="85"/>
      <c r="BB49" s="76">
        <f>DB49+FB49+HB49+JB49+LB49+NB49+PB49+RB49+TB49+VB49+XB49+ZB49+ABB49+ADB49+AFB49+AHB49+AJB49+ALB49+ANB49+APB49+ARB49+ATB49+AVB49+AXB49+AZB49+BBB49+BDB49+BFB49+BHB49+BJB49+BLB49</f>
        <v>1108998.67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>
        <f>DM49+FM49+HM49+JM49+LM49+NM49+PM49+RM49+TM49+VM49+XM49+ZM49+ABM49+ADM49+AFM49+AHM49+AJM49+ALM49+ANM49+APM49+ARM49+ATM49+AVM49+AXM49+AZM49+BBM49+BDM49+BFM49+BHM49+BJM49+BLM49</f>
        <v>1432994.5799999998</v>
      </c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>
        <f>EB49+GB49+IB49+KB49+MB49+OB49+QB49+SB49+UB49+WB49+YB49+AAB49+ACB49+AEB49+AGB49+AIB49+AKB49+AMB49+AOB49+AQB49+ASB49+AUB49+AWB49+AYB49+BAB49+BCB49+BEB49+BGB49+BIB49+BKB49+BMB49</f>
        <v>1051554.92</v>
      </c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>
        <f>EM49+GM49+IM49+KM49+MM49+OM49+QM49+SM49+UM49+WM49+YM49+AAM49+ACM49+AEM49+AGM49+AIM49+AKM49+AMM49+AOM49+AQM49+ASM49+AUM49+AWM49+AYM49+BAM49+BCM49+BEM49+BGM49+BIM49+BKM49+BMM49</f>
        <v>1361087.4899999998</v>
      </c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7"/>
      <c r="DB49" s="76">
        <v>0</v>
      </c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>
        <v>2950</v>
      </c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>
        <v>0</v>
      </c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>
        <v>2950</v>
      </c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7"/>
      <c r="FB49" s="76">
        <v>11310</v>
      </c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>
        <v>18896.37</v>
      </c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>
        <v>11310</v>
      </c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>
        <v>18896.37</v>
      </c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7"/>
      <c r="HB49" s="76">
        <v>0</v>
      </c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>
        <v>1640</v>
      </c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>
        <v>0</v>
      </c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>
        <v>1640</v>
      </c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7"/>
      <c r="JB49" s="76">
        <v>2388</v>
      </c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>
        <v>12376.6</v>
      </c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>
        <v>2388</v>
      </c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>
        <v>12376.6</v>
      </c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7"/>
      <c r="LB49" s="76">
        <v>1600</v>
      </c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>
        <v>2000</v>
      </c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>
        <v>1600</v>
      </c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>
        <v>2000</v>
      </c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7"/>
      <c r="NB49" s="76">
        <v>2025</v>
      </c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>
        <v>4177</v>
      </c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>
        <v>2025</v>
      </c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>
        <v>4177</v>
      </c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7"/>
      <c r="PB49" s="76">
        <v>0</v>
      </c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>
        <v>0</v>
      </c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>
        <v>0</v>
      </c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>
        <v>0</v>
      </c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7"/>
      <c r="RB49" s="76">
        <v>0</v>
      </c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>
        <v>0</v>
      </c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>
        <v>0</v>
      </c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>
        <v>0</v>
      </c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7"/>
      <c r="TB49" s="76">
        <v>12239.7</v>
      </c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>
        <v>19291.5</v>
      </c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>
        <v>12239.7</v>
      </c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>
        <v>19291.5</v>
      </c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7"/>
      <c r="VB49" s="76">
        <v>3990</v>
      </c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>
        <v>3990</v>
      </c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>
        <v>3990</v>
      </c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>
        <v>3990</v>
      </c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7"/>
      <c r="XB49" s="76">
        <v>0</v>
      </c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>
        <v>0</v>
      </c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>
        <v>0</v>
      </c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>
        <v>0</v>
      </c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7"/>
      <c r="ZB49" s="76">
        <v>0</v>
      </c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>
        <v>0</v>
      </c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>
        <v>0</v>
      </c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>
        <v>0</v>
      </c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7"/>
      <c r="ABB49" s="171">
        <v>18359.84</v>
      </c>
      <c r="ABC49" s="171"/>
      <c r="ABD49" s="171"/>
      <c r="ABE49" s="171"/>
      <c r="ABF49" s="171"/>
      <c r="ABG49" s="171"/>
      <c r="ABH49" s="171"/>
      <c r="ABI49" s="171"/>
      <c r="ABJ49" s="171"/>
      <c r="ABK49" s="171"/>
      <c r="ABL49" s="171"/>
      <c r="ABM49" s="171">
        <v>26792.26</v>
      </c>
      <c r="ABN49" s="171"/>
      <c r="ABO49" s="171"/>
      <c r="ABP49" s="171"/>
      <c r="ABQ49" s="171"/>
      <c r="ABR49" s="171"/>
      <c r="ABS49" s="171"/>
      <c r="ABT49" s="171"/>
      <c r="ABU49" s="171"/>
      <c r="ABV49" s="171"/>
      <c r="ABW49" s="171"/>
      <c r="ABX49" s="171"/>
      <c r="ABY49" s="171"/>
      <c r="ABZ49" s="171"/>
      <c r="ACA49" s="171"/>
      <c r="ACB49" s="171">
        <v>18359.84</v>
      </c>
      <c r="ACC49" s="171"/>
      <c r="ACD49" s="171"/>
      <c r="ACE49" s="171"/>
      <c r="ACF49" s="171"/>
      <c r="ACG49" s="171"/>
      <c r="ACH49" s="171"/>
      <c r="ACI49" s="171"/>
      <c r="ACJ49" s="171"/>
      <c r="ACK49" s="171"/>
      <c r="ACL49" s="171"/>
      <c r="ACM49" s="171">
        <v>26792.26</v>
      </c>
      <c r="ACN49" s="171"/>
      <c r="ACO49" s="171"/>
      <c r="ACP49" s="171"/>
      <c r="ACQ49" s="171"/>
      <c r="ACR49" s="171"/>
      <c r="ACS49" s="171"/>
      <c r="ACT49" s="171"/>
      <c r="ACU49" s="171"/>
      <c r="ACV49" s="171"/>
      <c r="ACW49" s="171"/>
      <c r="ACX49" s="171"/>
      <c r="ACY49" s="171"/>
      <c r="ACZ49" s="171"/>
      <c r="ADA49" s="172"/>
      <c r="ADB49" s="76">
        <v>0</v>
      </c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>
        <v>2350</v>
      </c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>
        <v>0</v>
      </c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>
        <v>2350</v>
      </c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7"/>
      <c r="AFB49" s="76">
        <v>13215.5</v>
      </c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>
        <v>15240.5</v>
      </c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>
        <v>13215.5</v>
      </c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>
        <v>15240.5</v>
      </c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7"/>
      <c r="AHB49" s="171">
        <v>7062</v>
      </c>
      <c r="AHC49" s="171"/>
      <c r="AHD49" s="171"/>
      <c r="AHE49" s="171"/>
      <c r="AHF49" s="171"/>
      <c r="AHG49" s="171"/>
      <c r="AHH49" s="171"/>
      <c r="AHI49" s="171"/>
      <c r="AHJ49" s="171"/>
      <c r="AHK49" s="171"/>
      <c r="AHL49" s="171"/>
      <c r="AHM49" s="171">
        <v>9416</v>
      </c>
      <c r="AHN49" s="171"/>
      <c r="AHO49" s="171"/>
      <c r="AHP49" s="171"/>
      <c r="AHQ49" s="171"/>
      <c r="AHR49" s="171"/>
      <c r="AHS49" s="171"/>
      <c r="AHT49" s="171"/>
      <c r="AHU49" s="171"/>
      <c r="AHV49" s="171"/>
      <c r="AHW49" s="171"/>
      <c r="AHX49" s="171"/>
      <c r="AHY49" s="171"/>
      <c r="AHZ49" s="171"/>
      <c r="AIA49" s="171"/>
      <c r="AIB49" s="171">
        <v>7062</v>
      </c>
      <c r="AIC49" s="171"/>
      <c r="AID49" s="171"/>
      <c r="AIE49" s="171"/>
      <c r="AIF49" s="171"/>
      <c r="AIG49" s="171"/>
      <c r="AIH49" s="171"/>
      <c r="AII49" s="171"/>
      <c r="AIJ49" s="171"/>
      <c r="AIK49" s="171"/>
      <c r="AIL49" s="171"/>
      <c r="AIM49" s="171">
        <v>9416</v>
      </c>
      <c r="AIN49" s="171"/>
      <c r="AIO49" s="171"/>
      <c r="AIP49" s="171"/>
      <c r="AIQ49" s="171"/>
      <c r="AIR49" s="171"/>
      <c r="AIS49" s="171"/>
      <c r="AIT49" s="171"/>
      <c r="AIU49" s="171"/>
      <c r="AIV49" s="171"/>
      <c r="AIW49" s="171"/>
      <c r="AIX49" s="171"/>
      <c r="AIY49" s="171"/>
      <c r="AIZ49" s="171"/>
      <c r="AJA49" s="172"/>
      <c r="AJB49" s="171">
        <v>6970</v>
      </c>
      <c r="AJC49" s="171"/>
      <c r="AJD49" s="171"/>
      <c r="AJE49" s="171"/>
      <c r="AJF49" s="171"/>
      <c r="AJG49" s="171"/>
      <c r="AJH49" s="171"/>
      <c r="AJI49" s="171"/>
      <c r="AJJ49" s="171"/>
      <c r="AJK49" s="171"/>
      <c r="AJL49" s="171"/>
      <c r="AJM49" s="171">
        <v>7750</v>
      </c>
      <c r="AJN49" s="171"/>
      <c r="AJO49" s="171"/>
      <c r="AJP49" s="171"/>
      <c r="AJQ49" s="171"/>
      <c r="AJR49" s="171"/>
      <c r="AJS49" s="171"/>
      <c r="AJT49" s="171"/>
      <c r="AJU49" s="171"/>
      <c r="AJV49" s="171"/>
      <c r="AJW49" s="171"/>
      <c r="AJX49" s="171"/>
      <c r="AJY49" s="171"/>
      <c r="AJZ49" s="171"/>
      <c r="AKA49" s="171"/>
      <c r="AKB49" s="171">
        <v>6970</v>
      </c>
      <c r="AKC49" s="171"/>
      <c r="AKD49" s="171"/>
      <c r="AKE49" s="171"/>
      <c r="AKF49" s="171"/>
      <c r="AKG49" s="171"/>
      <c r="AKH49" s="171"/>
      <c r="AKI49" s="171"/>
      <c r="AKJ49" s="171"/>
      <c r="AKK49" s="171"/>
      <c r="AKL49" s="171"/>
      <c r="AKM49" s="171">
        <v>7750</v>
      </c>
      <c r="AKN49" s="171"/>
      <c r="AKO49" s="171"/>
      <c r="AKP49" s="171"/>
      <c r="AKQ49" s="171"/>
      <c r="AKR49" s="171"/>
      <c r="AKS49" s="171"/>
      <c r="AKT49" s="171"/>
      <c r="AKU49" s="171"/>
      <c r="AKV49" s="171"/>
      <c r="AKW49" s="171"/>
      <c r="AKX49" s="171"/>
      <c r="AKY49" s="171"/>
      <c r="AKZ49" s="171"/>
      <c r="ALA49" s="172"/>
      <c r="ALB49" s="76">
        <v>0</v>
      </c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>
        <v>2895</v>
      </c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>
        <v>0</v>
      </c>
      <c r="AMC49" s="76"/>
      <c r="AMD49" s="76"/>
      <c r="AME49" s="76"/>
      <c r="AMF49" s="76"/>
      <c r="AMG49" s="76"/>
      <c r="AMH49" s="76"/>
      <c r="AMI49" s="76"/>
      <c r="AMJ49" s="76"/>
      <c r="AMK49" s="76"/>
      <c r="AML49" s="76"/>
      <c r="AMM49" s="76">
        <v>2895</v>
      </c>
      <c r="AMN49" s="76"/>
      <c r="AMO49" s="76"/>
      <c r="AMP49" s="76"/>
      <c r="AMQ49" s="76"/>
      <c r="AMR49" s="76"/>
      <c r="AMS49" s="76"/>
      <c r="AMT49" s="76"/>
      <c r="AMU49" s="76"/>
      <c r="AMV49" s="76"/>
      <c r="AMW49" s="76"/>
      <c r="AMX49" s="76"/>
      <c r="AMY49" s="76"/>
      <c r="AMZ49" s="76"/>
      <c r="ANA49" s="77"/>
      <c r="ANB49" s="76">
        <v>0</v>
      </c>
      <c r="ANC49" s="76"/>
      <c r="AND49" s="76"/>
      <c r="ANE49" s="76"/>
      <c r="ANF49" s="76"/>
      <c r="ANG49" s="76"/>
      <c r="ANH49" s="76"/>
      <c r="ANI49" s="76"/>
      <c r="ANJ49" s="76"/>
      <c r="ANK49" s="76"/>
      <c r="ANL49" s="76"/>
      <c r="ANM49" s="76">
        <v>0</v>
      </c>
      <c r="ANN49" s="76"/>
      <c r="ANO49" s="76"/>
      <c r="ANP49" s="76"/>
      <c r="ANQ49" s="76"/>
      <c r="ANR49" s="76"/>
      <c r="ANS49" s="76"/>
      <c r="ANT49" s="76"/>
      <c r="ANU49" s="76"/>
      <c r="ANV49" s="76"/>
      <c r="ANW49" s="76"/>
      <c r="ANX49" s="76"/>
      <c r="ANY49" s="76"/>
      <c r="ANZ49" s="76"/>
      <c r="AOA49" s="76"/>
      <c r="AOB49" s="76">
        <v>0</v>
      </c>
      <c r="AOC49" s="76"/>
      <c r="AOD49" s="76"/>
      <c r="AOE49" s="76"/>
      <c r="AOF49" s="76"/>
      <c r="AOG49" s="76"/>
      <c r="AOH49" s="76"/>
      <c r="AOI49" s="76"/>
      <c r="AOJ49" s="76"/>
      <c r="AOK49" s="76"/>
      <c r="AOL49" s="76"/>
      <c r="AOM49" s="76">
        <v>0</v>
      </c>
      <c r="AON49" s="76"/>
      <c r="AOO49" s="76"/>
      <c r="AOP49" s="76"/>
      <c r="AOQ49" s="76"/>
      <c r="AOR49" s="76"/>
      <c r="AOS49" s="76"/>
      <c r="AOT49" s="76"/>
      <c r="AOU49" s="76"/>
      <c r="AOV49" s="76"/>
      <c r="AOW49" s="76"/>
      <c r="AOX49" s="76"/>
      <c r="AOY49" s="76"/>
      <c r="AOZ49" s="76"/>
      <c r="APA49" s="77"/>
      <c r="APB49" s="76">
        <v>0</v>
      </c>
      <c r="APC49" s="76"/>
      <c r="APD49" s="76"/>
      <c r="APE49" s="76"/>
      <c r="APF49" s="76"/>
      <c r="APG49" s="76"/>
      <c r="APH49" s="76"/>
      <c r="API49" s="76"/>
      <c r="APJ49" s="76"/>
      <c r="APK49" s="76"/>
      <c r="APL49" s="76"/>
      <c r="APM49" s="76">
        <v>0</v>
      </c>
      <c r="APN49" s="76"/>
      <c r="APO49" s="76"/>
      <c r="APP49" s="76"/>
      <c r="APQ49" s="76"/>
      <c r="APR49" s="76"/>
      <c r="APS49" s="76"/>
      <c r="APT49" s="76"/>
      <c r="APU49" s="76"/>
      <c r="APV49" s="76"/>
      <c r="APW49" s="76"/>
      <c r="APX49" s="76"/>
      <c r="APY49" s="76"/>
      <c r="APZ49" s="76"/>
      <c r="AQA49" s="76"/>
      <c r="AQB49" s="76">
        <v>0</v>
      </c>
      <c r="AQC49" s="76"/>
      <c r="AQD49" s="76"/>
      <c r="AQE49" s="76"/>
      <c r="AQF49" s="76"/>
      <c r="AQG49" s="76"/>
      <c r="AQH49" s="76"/>
      <c r="AQI49" s="76"/>
      <c r="AQJ49" s="76"/>
      <c r="AQK49" s="76"/>
      <c r="AQL49" s="76"/>
      <c r="AQM49" s="76">
        <v>0</v>
      </c>
      <c r="AQN49" s="76"/>
      <c r="AQO49" s="76"/>
      <c r="AQP49" s="76"/>
      <c r="AQQ49" s="76"/>
      <c r="AQR49" s="76"/>
      <c r="AQS49" s="76"/>
      <c r="AQT49" s="76"/>
      <c r="AQU49" s="76"/>
      <c r="AQV49" s="76"/>
      <c r="AQW49" s="76"/>
      <c r="AQX49" s="76"/>
      <c r="AQY49" s="76"/>
      <c r="AQZ49" s="76"/>
      <c r="ARA49" s="77"/>
      <c r="ARB49" s="76">
        <v>8050</v>
      </c>
      <c r="ARC49" s="76"/>
      <c r="ARD49" s="76"/>
      <c r="ARE49" s="76"/>
      <c r="ARF49" s="76"/>
      <c r="ARG49" s="76"/>
      <c r="ARH49" s="76"/>
      <c r="ARI49" s="76"/>
      <c r="ARJ49" s="76"/>
      <c r="ARK49" s="76"/>
      <c r="ARL49" s="76"/>
      <c r="ARM49" s="76">
        <v>18080</v>
      </c>
      <c r="ARN49" s="76"/>
      <c r="ARO49" s="76"/>
      <c r="ARP49" s="76"/>
      <c r="ARQ49" s="76"/>
      <c r="ARR49" s="76"/>
      <c r="ARS49" s="76"/>
      <c r="ART49" s="76"/>
      <c r="ARU49" s="76"/>
      <c r="ARV49" s="76"/>
      <c r="ARW49" s="76"/>
      <c r="ARX49" s="76"/>
      <c r="ARY49" s="76"/>
      <c r="ARZ49" s="76"/>
      <c r="ASA49" s="76"/>
      <c r="ASB49" s="76">
        <v>8050</v>
      </c>
      <c r="ASC49" s="76"/>
      <c r="ASD49" s="76"/>
      <c r="ASE49" s="76"/>
      <c r="ASF49" s="76"/>
      <c r="ASG49" s="76"/>
      <c r="ASH49" s="76"/>
      <c r="ASI49" s="76"/>
      <c r="ASJ49" s="76"/>
      <c r="ASK49" s="76"/>
      <c r="ASL49" s="76"/>
      <c r="ASM49" s="76">
        <v>18080</v>
      </c>
      <c r="ASN49" s="76"/>
      <c r="ASO49" s="76"/>
      <c r="ASP49" s="76"/>
      <c r="ASQ49" s="76"/>
      <c r="ASR49" s="76"/>
      <c r="ASS49" s="76"/>
      <c r="AST49" s="76"/>
      <c r="ASU49" s="76"/>
      <c r="ASV49" s="76"/>
      <c r="ASW49" s="76"/>
      <c r="ASX49" s="76"/>
      <c r="ASY49" s="76"/>
      <c r="ASZ49" s="76"/>
      <c r="ATA49" s="77"/>
      <c r="ATB49" s="76">
        <v>3730</v>
      </c>
      <c r="ATC49" s="76"/>
      <c r="ATD49" s="76"/>
      <c r="ATE49" s="76"/>
      <c r="ATF49" s="76"/>
      <c r="ATG49" s="76"/>
      <c r="ATH49" s="76"/>
      <c r="ATI49" s="76"/>
      <c r="ATJ49" s="76"/>
      <c r="ATK49" s="76"/>
      <c r="ATL49" s="76"/>
      <c r="ATM49" s="76">
        <v>9381.16</v>
      </c>
      <c r="ATN49" s="76"/>
      <c r="ATO49" s="76"/>
      <c r="ATP49" s="76"/>
      <c r="ATQ49" s="76"/>
      <c r="ATR49" s="76"/>
      <c r="ATS49" s="76"/>
      <c r="ATT49" s="76"/>
      <c r="ATU49" s="76"/>
      <c r="ATV49" s="76"/>
      <c r="ATW49" s="76"/>
      <c r="ATX49" s="76"/>
      <c r="ATY49" s="76"/>
      <c r="ATZ49" s="76"/>
      <c r="AUA49" s="76"/>
      <c r="AUB49" s="76">
        <v>3730</v>
      </c>
      <c r="AUC49" s="76"/>
      <c r="AUD49" s="76"/>
      <c r="AUE49" s="76"/>
      <c r="AUF49" s="76"/>
      <c r="AUG49" s="76"/>
      <c r="AUH49" s="76"/>
      <c r="AUI49" s="76"/>
      <c r="AUJ49" s="76"/>
      <c r="AUK49" s="76"/>
      <c r="AUL49" s="76"/>
      <c r="AUM49" s="76">
        <v>9381.16</v>
      </c>
      <c r="AUN49" s="76"/>
      <c r="AUO49" s="76"/>
      <c r="AUP49" s="76"/>
      <c r="AUQ49" s="76"/>
      <c r="AUR49" s="76"/>
      <c r="AUS49" s="76"/>
      <c r="AUT49" s="76"/>
      <c r="AUU49" s="76"/>
      <c r="AUV49" s="76"/>
      <c r="AUW49" s="76"/>
      <c r="AUX49" s="76"/>
      <c r="AUY49" s="76"/>
      <c r="AUZ49" s="76"/>
      <c r="AVA49" s="77"/>
      <c r="AVB49" s="76">
        <v>0</v>
      </c>
      <c r="AVC49" s="76"/>
      <c r="AVD49" s="76"/>
      <c r="AVE49" s="76"/>
      <c r="AVF49" s="76"/>
      <c r="AVG49" s="76"/>
      <c r="AVH49" s="76"/>
      <c r="AVI49" s="76"/>
      <c r="AVJ49" s="76"/>
      <c r="AVK49" s="76"/>
      <c r="AVL49" s="76"/>
      <c r="AVM49" s="76">
        <v>0</v>
      </c>
      <c r="AVN49" s="76"/>
      <c r="AVO49" s="76"/>
      <c r="AVP49" s="76"/>
      <c r="AVQ49" s="76"/>
      <c r="AVR49" s="76"/>
      <c r="AVS49" s="76"/>
      <c r="AVT49" s="76"/>
      <c r="AVU49" s="76"/>
      <c r="AVV49" s="76"/>
      <c r="AVW49" s="76"/>
      <c r="AVX49" s="76"/>
      <c r="AVY49" s="76"/>
      <c r="AVZ49" s="76"/>
      <c r="AWA49" s="76"/>
      <c r="AWB49" s="76">
        <v>0</v>
      </c>
      <c r="AWC49" s="76"/>
      <c r="AWD49" s="76"/>
      <c r="AWE49" s="76"/>
      <c r="AWF49" s="76"/>
      <c r="AWG49" s="76"/>
      <c r="AWH49" s="76"/>
      <c r="AWI49" s="76"/>
      <c r="AWJ49" s="76"/>
      <c r="AWK49" s="76"/>
      <c r="AWL49" s="76"/>
      <c r="AWM49" s="76">
        <v>0</v>
      </c>
      <c r="AWN49" s="76"/>
      <c r="AWO49" s="76"/>
      <c r="AWP49" s="76"/>
      <c r="AWQ49" s="76"/>
      <c r="AWR49" s="76"/>
      <c r="AWS49" s="76"/>
      <c r="AWT49" s="76"/>
      <c r="AWU49" s="76"/>
      <c r="AWV49" s="76"/>
      <c r="AWW49" s="76"/>
      <c r="AWX49" s="76"/>
      <c r="AWY49" s="76"/>
      <c r="AWZ49" s="76"/>
      <c r="AXA49" s="77"/>
      <c r="AXB49" s="76">
        <v>0</v>
      </c>
      <c r="AXC49" s="76"/>
      <c r="AXD49" s="76"/>
      <c r="AXE49" s="76"/>
      <c r="AXF49" s="76"/>
      <c r="AXG49" s="76"/>
      <c r="AXH49" s="76"/>
      <c r="AXI49" s="76"/>
      <c r="AXJ49" s="76"/>
      <c r="AXK49" s="76"/>
      <c r="AXL49" s="76"/>
      <c r="AXM49" s="76">
        <v>0</v>
      </c>
      <c r="AXN49" s="76"/>
      <c r="AXO49" s="76"/>
      <c r="AXP49" s="76"/>
      <c r="AXQ49" s="76"/>
      <c r="AXR49" s="76"/>
      <c r="AXS49" s="76"/>
      <c r="AXT49" s="76"/>
      <c r="AXU49" s="76"/>
      <c r="AXV49" s="76"/>
      <c r="AXW49" s="76"/>
      <c r="AXX49" s="76"/>
      <c r="AXY49" s="76"/>
      <c r="AXZ49" s="76"/>
      <c r="AYA49" s="76"/>
      <c r="AYB49" s="76">
        <v>0</v>
      </c>
      <c r="AYC49" s="76"/>
      <c r="AYD49" s="76"/>
      <c r="AYE49" s="76"/>
      <c r="AYF49" s="76"/>
      <c r="AYG49" s="76"/>
      <c r="AYH49" s="76"/>
      <c r="AYI49" s="76"/>
      <c r="AYJ49" s="76"/>
      <c r="AYK49" s="76"/>
      <c r="AYL49" s="76"/>
      <c r="AYM49" s="76">
        <v>0</v>
      </c>
      <c r="AYN49" s="76"/>
      <c r="AYO49" s="76"/>
      <c r="AYP49" s="76"/>
      <c r="AYQ49" s="76"/>
      <c r="AYR49" s="76"/>
      <c r="AYS49" s="76"/>
      <c r="AYT49" s="76"/>
      <c r="AYU49" s="76"/>
      <c r="AYV49" s="76"/>
      <c r="AYW49" s="76"/>
      <c r="AYX49" s="76"/>
      <c r="AYY49" s="76"/>
      <c r="AYZ49" s="76"/>
      <c r="AZA49" s="77"/>
      <c r="AZB49" s="76">
        <v>19467.75</v>
      </c>
      <c r="AZC49" s="76"/>
      <c r="AZD49" s="76"/>
      <c r="AZE49" s="76"/>
      <c r="AZF49" s="76"/>
      <c r="AZG49" s="76"/>
      <c r="AZH49" s="76"/>
      <c r="AZI49" s="76"/>
      <c r="AZJ49" s="76"/>
      <c r="AZK49" s="76"/>
      <c r="AZL49" s="76"/>
      <c r="AZM49" s="76">
        <v>19467.75</v>
      </c>
      <c r="AZN49" s="76"/>
      <c r="AZO49" s="76"/>
      <c r="AZP49" s="76"/>
      <c r="AZQ49" s="76"/>
      <c r="AZR49" s="76"/>
      <c r="AZS49" s="76"/>
      <c r="AZT49" s="76"/>
      <c r="AZU49" s="76"/>
      <c r="AZV49" s="76"/>
      <c r="AZW49" s="76"/>
      <c r="AZX49" s="76"/>
      <c r="AZY49" s="76"/>
      <c r="AZZ49" s="76"/>
      <c r="BAA49" s="76"/>
      <c r="BAB49" s="76">
        <v>19467.75</v>
      </c>
      <c r="BAC49" s="76"/>
      <c r="BAD49" s="76"/>
      <c r="BAE49" s="76"/>
      <c r="BAF49" s="76"/>
      <c r="BAG49" s="76"/>
      <c r="BAH49" s="76"/>
      <c r="BAI49" s="76"/>
      <c r="BAJ49" s="76"/>
      <c r="BAK49" s="76"/>
      <c r="BAL49" s="76"/>
      <c r="BAM49" s="76">
        <v>19467.75</v>
      </c>
      <c r="BAN49" s="76"/>
      <c r="BAO49" s="76"/>
      <c r="BAP49" s="76"/>
      <c r="BAQ49" s="76"/>
      <c r="BAR49" s="76"/>
      <c r="BAS49" s="76"/>
      <c r="BAT49" s="76"/>
      <c r="BAU49" s="76"/>
      <c r="BAV49" s="76"/>
      <c r="BAW49" s="76"/>
      <c r="BAX49" s="76"/>
      <c r="BAY49" s="76"/>
      <c r="BAZ49" s="76"/>
      <c r="BBA49" s="77"/>
      <c r="BBB49" s="76">
        <v>303872</v>
      </c>
      <c r="BBC49" s="76"/>
      <c r="BBD49" s="76"/>
      <c r="BBE49" s="76"/>
      <c r="BBF49" s="76"/>
      <c r="BBG49" s="76"/>
      <c r="BBH49" s="76"/>
      <c r="BBI49" s="76"/>
      <c r="BBJ49" s="76"/>
      <c r="BBK49" s="76"/>
      <c r="BBL49" s="76"/>
      <c r="BBM49" s="76">
        <v>305696.36</v>
      </c>
      <c r="BBN49" s="76"/>
      <c r="BBO49" s="76"/>
      <c r="BBP49" s="76"/>
      <c r="BBQ49" s="76"/>
      <c r="BBR49" s="76"/>
      <c r="BBS49" s="76"/>
      <c r="BBT49" s="76"/>
      <c r="BBU49" s="76"/>
      <c r="BBV49" s="76"/>
      <c r="BBW49" s="76"/>
      <c r="BBX49" s="76"/>
      <c r="BBY49" s="76"/>
      <c r="BBZ49" s="76"/>
      <c r="BCA49" s="76"/>
      <c r="BCB49" s="76">
        <v>303872</v>
      </c>
      <c r="BCC49" s="76"/>
      <c r="BCD49" s="76"/>
      <c r="BCE49" s="76"/>
      <c r="BCF49" s="76"/>
      <c r="BCG49" s="76"/>
      <c r="BCH49" s="76"/>
      <c r="BCI49" s="76"/>
      <c r="BCJ49" s="76"/>
      <c r="BCK49" s="76"/>
      <c r="BCL49" s="76"/>
      <c r="BCM49" s="76">
        <v>305696.36</v>
      </c>
      <c r="BCN49" s="76"/>
      <c r="BCO49" s="76"/>
      <c r="BCP49" s="76"/>
      <c r="BCQ49" s="76"/>
      <c r="BCR49" s="76"/>
      <c r="BCS49" s="76"/>
      <c r="BCT49" s="76"/>
      <c r="BCU49" s="76"/>
      <c r="BCV49" s="76"/>
      <c r="BCW49" s="76"/>
      <c r="BCX49" s="76"/>
      <c r="BCY49" s="76"/>
      <c r="BCZ49" s="76"/>
      <c r="BDA49" s="77"/>
      <c r="BDB49" s="171">
        <v>32692.1</v>
      </c>
      <c r="BDC49" s="171"/>
      <c r="BDD49" s="171"/>
      <c r="BDE49" s="171"/>
      <c r="BDF49" s="171"/>
      <c r="BDG49" s="171"/>
      <c r="BDH49" s="171"/>
      <c r="BDI49" s="171"/>
      <c r="BDJ49" s="171"/>
      <c r="BDK49" s="171"/>
      <c r="BDL49" s="171"/>
      <c r="BDM49" s="171">
        <v>37342.1</v>
      </c>
      <c r="BDN49" s="171"/>
      <c r="BDO49" s="171"/>
      <c r="BDP49" s="171"/>
      <c r="BDQ49" s="171"/>
      <c r="BDR49" s="171"/>
      <c r="BDS49" s="171"/>
      <c r="BDT49" s="171"/>
      <c r="BDU49" s="171"/>
      <c r="BDV49" s="171"/>
      <c r="BDW49" s="171"/>
      <c r="BDX49" s="171"/>
      <c r="BDY49" s="171"/>
      <c r="BDZ49" s="171"/>
      <c r="BEA49" s="171"/>
      <c r="BEB49" s="171">
        <v>32692.1</v>
      </c>
      <c r="BEC49" s="171"/>
      <c r="BED49" s="171"/>
      <c r="BEE49" s="171"/>
      <c r="BEF49" s="171"/>
      <c r="BEG49" s="171"/>
      <c r="BEH49" s="171"/>
      <c r="BEI49" s="171"/>
      <c r="BEJ49" s="171"/>
      <c r="BEK49" s="171"/>
      <c r="BEL49" s="171"/>
      <c r="BEM49" s="171">
        <v>37342.1</v>
      </c>
      <c r="BEN49" s="171"/>
      <c r="BEO49" s="171"/>
      <c r="BEP49" s="171"/>
      <c r="BEQ49" s="171"/>
      <c r="BER49" s="171"/>
      <c r="BES49" s="171"/>
      <c r="BET49" s="171"/>
      <c r="BEU49" s="171"/>
      <c r="BEV49" s="171"/>
      <c r="BEW49" s="171"/>
      <c r="BEX49" s="171"/>
      <c r="BEY49" s="171"/>
      <c r="BEZ49" s="171"/>
      <c r="BFA49" s="172"/>
      <c r="BFB49" s="76">
        <v>32343.09</v>
      </c>
      <c r="BFC49" s="76"/>
      <c r="BFD49" s="76"/>
      <c r="BFE49" s="76"/>
      <c r="BFF49" s="76"/>
      <c r="BFG49" s="76"/>
      <c r="BFH49" s="76"/>
      <c r="BFI49" s="76"/>
      <c r="BFJ49" s="76"/>
      <c r="BFK49" s="76"/>
      <c r="BFL49" s="76"/>
      <c r="BFM49" s="76">
        <v>37562.589999999997</v>
      </c>
      <c r="BFN49" s="76"/>
      <c r="BFO49" s="76"/>
      <c r="BFP49" s="76"/>
      <c r="BFQ49" s="76"/>
      <c r="BFR49" s="76"/>
      <c r="BFS49" s="76"/>
      <c r="BFT49" s="76"/>
      <c r="BFU49" s="76"/>
      <c r="BFV49" s="76"/>
      <c r="BFW49" s="76"/>
      <c r="BFX49" s="76"/>
      <c r="BFY49" s="76"/>
      <c r="BFZ49" s="76"/>
      <c r="BGA49" s="76"/>
      <c r="BGB49" s="76">
        <v>32343.09</v>
      </c>
      <c r="BGC49" s="76"/>
      <c r="BGD49" s="76"/>
      <c r="BGE49" s="76"/>
      <c r="BGF49" s="76"/>
      <c r="BGG49" s="76"/>
      <c r="BGH49" s="76"/>
      <c r="BGI49" s="76"/>
      <c r="BGJ49" s="76"/>
      <c r="BGK49" s="76"/>
      <c r="BGL49" s="76"/>
      <c r="BGM49" s="76">
        <v>37562.589999999997</v>
      </c>
      <c r="BGN49" s="76"/>
      <c r="BGO49" s="76"/>
      <c r="BGP49" s="76"/>
      <c r="BGQ49" s="76"/>
      <c r="BGR49" s="76"/>
      <c r="BGS49" s="76"/>
      <c r="BGT49" s="76"/>
      <c r="BGU49" s="76"/>
      <c r="BGV49" s="76"/>
      <c r="BGW49" s="76"/>
      <c r="BGX49" s="76"/>
      <c r="BGY49" s="76"/>
      <c r="BGZ49" s="76"/>
      <c r="BHA49" s="77"/>
      <c r="BHB49" s="76">
        <v>552.5</v>
      </c>
      <c r="BHC49" s="76"/>
      <c r="BHD49" s="76"/>
      <c r="BHE49" s="76"/>
      <c r="BHF49" s="76"/>
      <c r="BHG49" s="76"/>
      <c r="BHH49" s="76"/>
      <c r="BHI49" s="76"/>
      <c r="BHJ49" s="76"/>
      <c r="BHK49" s="76"/>
      <c r="BHL49" s="76"/>
      <c r="BHM49" s="76">
        <v>667.5</v>
      </c>
      <c r="BHN49" s="76"/>
      <c r="BHO49" s="76"/>
      <c r="BHP49" s="76"/>
      <c r="BHQ49" s="76"/>
      <c r="BHR49" s="76"/>
      <c r="BHS49" s="76"/>
      <c r="BHT49" s="76"/>
      <c r="BHU49" s="76"/>
      <c r="BHV49" s="76"/>
      <c r="BHW49" s="76"/>
      <c r="BHX49" s="76"/>
      <c r="BHY49" s="76"/>
      <c r="BHZ49" s="76"/>
      <c r="BIA49" s="76"/>
      <c r="BIB49" s="76">
        <v>552.5</v>
      </c>
      <c r="BIC49" s="76"/>
      <c r="BID49" s="76"/>
      <c r="BIE49" s="76"/>
      <c r="BIF49" s="76"/>
      <c r="BIG49" s="76"/>
      <c r="BIH49" s="76"/>
      <c r="BII49" s="76"/>
      <c r="BIJ49" s="76"/>
      <c r="BIK49" s="76"/>
      <c r="BIL49" s="76"/>
      <c r="BIM49" s="76">
        <v>667.5</v>
      </c>
      <c r="BIN49" s="76"/>
      <c r="BIO49" s="76"/>
      <c r="BIP49" s="76"/>
      <c r="BIQ49" s="76"/>
      <c r="BIR49" s="76"/>
      <c r="BIS49" s="76"/>
      <c r="BIT49" s="76"/>
      <c r="BIU49" s="76"/>
      <c r="BIV49" s="76"/>
      <c r="BIW49" s="76"/>
      <c r="BIX49" s="76"/>
      <c r="BIY49" s="76"/>
      <c r="BIZ49" s="76"/>
      <c r="BJA49" s="77"/>
      <c r="BJB49" s="76">
        <v>10779.1</v>
      </c>
      <c r="BJC49" s="76"/>
      <c r="BJD49" s="76"/>
      <c r="BJE49" s="76"/>
      <c r="BJF49" s="76"/>
      <c r="BJG49" s="76"/>
      <c r="BJH49" s="76"/>
      <c r="BJI49" s="76"/>
      <c r="BJJ49" s="76"/>
      <c r="BJK49" s="76"/>
      <c r="BJL49" s="76"/>
      <c r="BJM49" s="76">
        <v>10779.1</v>
      </c>
      <c r="BJN49" s="76"/>
      <c r="BJO49" s="76"/>
      <c r="BJP49" s="76"/>
      <c r="BJQ49" s="76"/>
      <c r="BJR49" s="76"/>
      <c r="BJS49" s="76"/>
      <c r="BJT49" s="76"/>
      <c r="BJU49" s="76"/>
      <c r="BJV49" s="76"/>
      <c r="BJW49" s="76"/>
      <c r="BJX49" s="76"/>
      <c r="BJY49" s="76"/>
      <c r="BJZ49" s="76"/>
      <c r="BKA49" s="76"/>
      <c r="BKB49" s="76">
        <v>10779.1</v>
      </c>
      <c r="BKC49" s="76"/>
      <c r="BKD49" s="76"/>
      <c r="BKE49" s="76"/>
      <c r="BKF49" s="76"/>
      <c r="BKG49" s="76"/>
      <c r="BKH49" s="76"/>
      <c r="BKI49" s="76"/>
      <c r="BKJ49" s="76"/>
      <c r="BKK49" s="76"/>
      <c r="BKL49" s="76"/>
      <c r="BKM49" s="76">
        <v>10779.1</v>
      </c>
      <c r="BKN49" s="76"/>
      <c r="BKO49" s="76"/>
      <c r="BKP49" s="76"/>
      <c r="BKQ49" s="76"/>
      <c r="BKR49" s="76"/>
      <c r="BKS49" s="76"/>
      <c r="BKT49" s="76"/>
      <c r="BKU49" s="76"/>
      <c r="BKV49" s="76"/>
      <c r="BKW49" s="76"/>
      <c r="BKX49" s="76"/>
      <c r="BKY49" s="76"/>
      <c r="BKZ49" s="76"/>
      <c r="BLA49" s="77"/>
      <c r="BLB49" s="76">
        <f>BMB49+57443.75</f>
        <v>618352.09</v>
      </c>
      <c r="BLC49" s="76"/>
      <c r="BLD49" s="76"/>
      <c r="BLE49" s="76"/>
      <c r="BLF49" s="76"/>
      <c r="BLG49" s="76"/>
      <c r="BLH49" s="76"/>
      <c r="BLI49" s="76"/>
      <c r="BLJ49" s="76"/>
      <c r="BLK49" s="76"/>
      <c r="BLL49" s="76"/>
      <c r="BLM49" s="76">
        <f>BMM49+14463.34+57443.75</f>
        <v>864252.78999999992</v>
      </c>
      <c r="BLN49" s="76"/>
      <c r="BLO49" s="76"/>
      <c r="BLP49" s="76"/>
      <c r="BLQ49" s="76"/>
      <c r="BLR49" s="76"/>
      <c r="BLS49" s="76"/>
      <c r="BLT49" s="76"/>
      <c r="BLU49" s="76"/>
      <c r="BLV49" s="76"/>
      <c r="BLW49" s="76"/>
      <c r="BLX49" s="76"/>
      <c r="BLY49" s="76"/>
      <c r="BLZ49" s="76"/>
      <c r="BMA49" s="76"/>
      <c r="BMB49" s="76">
        <v>560908.34</v>
      </c>
      <c r="BMC49" s="76"/>
      <c r="BMD49" s="76"/>
      <c r="BME49" s="76"/>
      <c r="BMF49" s="76"/>
      <c r="BMG49" s="76"/>
      <c r="BMH49" s="76"/>
      <c r="BMI49" s="76"/>
      <c r="BMJ49" s="76"/>
      <c r="BMK49" s="76"/>
      <c r="BML49" s="76"/>
      <c r="BMM49" s="76">
        <f>231437.36+560908.34</f>
        <v>792345.7</v>
      </c>
      <c r="BMN49" s="76"/>
      <c r="BMO49" s="76"/>
      <c r="BMP49" s="76"/>
      <c r="BMQ49" s="76"/>
      <c r="BMR49" s="76"/>
      <c r="BMS49" s="76"/>
      <c r="BMT49" s="76"/>
      <c r="BMU49" s="76"/>
      <c r="BMV49" s="76"/>
      <c r="BMW49" s="76"/>
      <c r="BMX49" s="76"/>
      <c r="BMY49" s="76"/>
      <c r="BMZ49" s="76"/>
      <c r="BNA49" s="77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</row>
    <row r="50" spans="1:1769" s="22" customFormat="1" ht="33" customHeight="1">
      <c r="A50" s="98" t="s">
        <v>53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84" t="s">
        <v>66</v>
      </c>
      <c r="AT50" s="85"/>
      <c r="AU50" s="85"/>
      <c r="AV50" s="85"/>
      <c r="AW50" s="85"/>
      <c r="AX50" s="85"/>
      <c r="AY50" s="85"/>
      <c r="AZ50" s="85"/>
      <c r="BA50" s="85"/>
      <c r="BB50" s="76">
        <f>DB50+FB50+HB50+JB50+LB50+NB50+PB50+RB50+TB50+VB50+XB50+ZB50+ABB50+ADB50+AFB50+AHB50+AJB50+ALB50+ANB50+APB50+ARB50+ATB50+AVB50+AXB50+AZB50+BBB50+BDB50+BFB50+BHB50+BJB50+BLB50</f>
        <v>6080</v>
      </c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>
        <f>DM50+FM50+HM50+JM50+LM50+NM50+PM50+RM50+TM50+VM50+XM50+ZM50+ABM50+ADM50+AFM50+AHM50+AJM50+ALM50+ANM50+APM50+ARM50+ATM50+AVM50+AXM50+AZM50+BBM50+BDM50+BFM50+BHM50+BJM50+BLM50</f>
        <v>8430</v>
      </c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>
        <f>EB50+GB50+IB50+KB50+MB50+OB50+QB50+SB50+UB50+WB50+YB50+AAB50+ACB50+AEB50+AGB50+AIB50+AKB50+AMB50+AOB50+AQB50+ASB50+AUB50+AWB50+AYB50+BAB50+BCB50+BEB50+BGB50+BIB50+BKB50+BMB50</f>
        <v>6080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>
        <f>EM50+GM50+IM50+KM50+MM50+OM50+QM50+SM50+UM50+WM50+YM50+AAM50+ACM50+AEM50+AGM50+AIM50+AKM50+AMM50+AOM50+AQM50+ASM50+AUM50+AWM50+AYM50+BAM50+BCM50+BEM50+BGM50+BIM50+BKM50+BMM50</f>
        <v>8430</v>
      </c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7"/>
      <c r="DB50" s="76">
        <v>0</v>
      </c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>
        <v>0</v>
      </c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>
        <v>0</v>
      </c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>
        <v>0</v>
      </c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7"/>
      <c r="FB50" s="76">
        <v>0</v>
      </c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>
        <v>0</v>
      </c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>
        <v>0</v>
      </c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>
        <v>0</v>
      </c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7"/>
      <c r="HB50" s="76">
        <v>0</v>
      </c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>
        <v>0</v>
      </c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>
        <v>0</v>
      </c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>
        <v>0</v>
      </c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7"/>
      <c r="JB50" s="76">
        <v>0</v>
      </c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>
        <v>0</v>
      </c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>
        <v>0</v>
      </c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>
        <v>0</v>
      </c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7"/>
      <c r="LB50" s="76">
        <v>0</v>
      </c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>
        <v>0</v>
      </c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>
        <v>0</v>
      </c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>
        <v>0</v>
      </c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7"/>
      <c r="NB50" s="76">
        <v>0</v>
      </c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>
        <v>0</v>
      </c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>
        <v>0</v>
      </c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>
        <v>0</v>
      </c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7"/>
      <c r="PB50" s="76">
        <v>0</v>
      </c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>
        <v>0</v>
      </c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>
        <v>0</v>
      </c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>
        <v>0</v>
      </c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7"/>
      <c r="RB50" s="76">
        <v>0</v>
      </c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>
        <v>0</v>
      </c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>
        <v>0</v>
      </c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>
        <v>0</v>
      </c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7"/>
      <c r="TB50" s="76">
        <v>0</v>
      </c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>
        <v>0</v>
      </c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>
        <v>0</v>
      </c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>
        <v>0</v>
      </c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7"/>
      <c r="VB50" s="76">
        <v>0</v>
      </c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>
        <v>0</v>
      </c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>
        <v>0</v>
      </c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>
        <v>0</v>
      </c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7"/>
      <c r="XB50" s="76">
        <v>0</v>
      </c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>
        <v>0</v>
      </c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>
        <v>0</v>
      </c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>
        <v>0</v>
      </c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7"/>
      <c r="ZB50" s="76">
        <v>0</v>
      </c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>
        <v>0</v>
      </c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>
        <v>0</v>
      </c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>
        <v>0</v>
      </c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7"/>
      <c r="ABB50" s="76">
        <v>0</v>
      </c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>
        <v>0</v>
      </c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>
        <v>0</v>
      </c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>
        <v>0</v>
      </c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7"/>
      <c r="ADB50" s="76">
        <v>0</v>
      </c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>
        <v>2350</v>
      </c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>
        <v>0</v>
      </c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>
        <v>2350</v>
      </c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7"/>
      <c r="AFB50" s="76">
        <v>0</v>
      </c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>
        <v>0</v>
      </c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>
        <v>0</v>
      </c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>
        <v>0</v>
      </c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7"/>
      <c r="AHB50" s="76">
        <v>0</v>
      </c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>
        <v>0</v>
      </c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>
        <v>0</v>
      </c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>
        <v>0</v>
      </c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7"/>
      <c r="AJB50" s="76">
        <v>0</v>
      </c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>
        <v>0</v>
      </c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>
        <v>0</v>
      </c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>
        <v>0</v>
      </c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7"/>
      <c r="ALB50" s="76">
        <v>0</v>
      </c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>
        <v>0</v>
      </c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>
        <v>0</v>
      </c>
      <c r="AMC50" s="76"/>
      <c r="AMD50" s="76"/>
      <c r="AME50" s="76"/>
      <c r="AMF50" s="76"/>
      <c r="AMG50" s="76"/>
      <c r="AMH50" s="76"/>
      <c r="AMI50" s="76"/>
      <c r="AMJ50" s="76"/>
      <c r="AMK50" s="76"/>
      <c r="AML50" s="76"/>
      <c r="AMM50" s="76">
        <v>0</v>
      </c>
      <c r="AMN50" s="76"/>
      <c r="AMO50" s="76"/>
      <c r="AMP50" s="76"/>
      <c r="AMQ50" s="76"/>
      <c r="AMR50" s="76"/>
      <c r="AMS50" s="76"/>
      <c r="AMT50" s="76"/>
      <c r="AMU50" s="76"/>
      <c r="AMV50" s="76"/>
      <c r="AMW50" s="76"/>
      <c r="AMX50" s="76"/>
      <c r="AMY50" s="76"/>
      <c r="AMZ50" s="76"/>
      <c r="ANA50" s="77"/>
      <c r="ANB50" s="76">
        <v>0</v>
      </c>
      <c r="ANC50" s="76"/>
      <c r="AND50" s="76"/>
      <c r="ANE50" s="76"/>
      <c r="ANF50" s="76"/>
      <c r="ANG50" s="76"/>
      <c r="ANH50" s="76"/>
      <c r="ANI50" s="76"/>
      <c r="ANJ50" s="76"/>
      <c r="ANK50" s="76"/>
      <c r="ANL50" s="76"/>
      <c r="ANM50" s="76">
        <v>0</v>
      </c>
      <c r="ANN50" s="76"/>
      <c r="ANO50" s="76"/>
      <c r="ANP50" s="76"/>
      <c r="ANQ50" s="76"/>
      <c r="ANR50" s="76"/>
      <c r="ANS50" s="76"/>
      <c r="ANT50" s="76"/>
      <c r="ANU50" s="76"/>
      <c r="ANV50" s="76"/>
      <c r="ANW50" s="76"/>
      <c r="ANX50" s="76"/>
      <c r="ANY50" s="76"/>
      <c r="ANZ50" s="76"/>
      <c r="AOA50" s="76"/>
      <c r="AOB50" s="76">
        <v>0</v>
      </c>
      <c r="AOC50" s="76"/>
      <c r="AOD50" s="76"/>
      <c r="AOE50" s="76"/>
      <c r="AOF50" s="76"/>
      <c r="AOG50" s="76"/>
      <c r="AOH50" s="76"/>
      <c r="AOI50" s="76"/>
      <c r="AOJ50" s="76"/>
      <c r="AOK50" s="76"/>
      <c r="AOL50" s="76"/>
      <c r="AOM50" s="76">
        <v>0</v>
      </c>
      <c r="AON50" s="76"/>
      <c r="AOO50" s="76"/>
      <c r="AOP50" s="76"/>
      <c r="AOQ50" s="76"/>
      <c r="AOR50" s="76"/>
      <c r="AOS50" s="76"/>
      <c r="AOT50" s="76"/>
      <c r="AOU50" s="76"/>
      <c r="AOV50" s="76"/>
      <c r="AOW50" s="76"/>
      <c r="AOX50" s="76"/>
      <c r="AOY50" s="76"/>
      <c r="AOZ50" s="76"/>
      <c r="APA50" s="77"/>
      <c r="APB50" s="76">
        <v>0</v>
      </c>
      <c r="APC50" s="76"/>
      <c r="APD50" s="76"/>
      <c r="APE50" s="76"/>
      <c r="APF50" s="76"/>
      <c r="APG50" s="76"/>
      <c r="APH50" s="76"/>
      <c r="API50" s="76"/>
      <c r="APJ50" s="76"/>
      <c r="APK50" s="76"/>
      <c r="APL50" s="76"/>
      <c r="APM50" s="76">
        <v>0</v>
      </c>
      <c r="APN50" s="76"/>
      <c r="APO50" s="76"/>
      <c r="APP50" s="76"/>
      <c r="APQ50" s="76"/>
      <c r="APR50" s="76"/>
      <c r="APS50" s="76"/>
      <c r="APT50" s="76"/>
      <c r="APU50" s="76"/>
      <c r="APV50" s="76"/>
      <c r="APW50" s="76"/>
      <c r="APX50" s="76"/>
      <c r="APY50" s="76"/>
      <c r="APZ50" s="76"/>
      <c r="AQA50" s="76"/>
      <c r="AQB50" s="76">
        <v>0</v>
      </c>
      <c r="AQC50" s="76"/>
      <c r="AQD50" s="76"/>
      <c r="AQE50" s="76"/>
      <c r="AQF50" s="76"/>
      <c r="AQG50" s="76"/>
      <c r="AQH50" s="76"/>
      <c r="AQI50" s="76"/>
      <c r="AQJ50" s="76"/>
      <c r="AQK50" s="76"/>
      <c r="AQL50" s="76"/>
      <c r="AQM50" s="76">
        <v>0</v>
      </c>
      <c r="AQN50" s="76"/>
      <c r="AQO50" s="76"/>
      <c r="AQP50" s="76"/>
      <c r="AQQ50" s="76"/>
      <c r="AQR50" s="76"/>
      <c r="AQS50" s="76"/>
      <c r="AQT50" s="76"/>
      <c r="AQU50" s="76"/>
      <c r="AQV50" s="76"/>
      <c r="AQW50" s="76"/>
      <c r="AQX50" s="76"/>
      <c r="AQY50" s="76"/>
      <c r="AQZ50" s="76"/>
      <c r="ARA50" s="77"/>
      <c r="ARB50" s="76">
        <v>0</v>
      </c>
      <c r="ARC50" s="76"/>
      <c r="ARD50" s="76"/>
      <c r="ARE50" s="76"/>
      <c r="ARF50" s="76"/>
      <c r="ARG50" s="76"/>
      <c r="ARH50" s="76"/>
      <c r="ARI50" s="76"/>
      <c r="ARJ50" s="76"/>
      <c r="ARK50" s="76"/>
      <c r="ARL50" s="76"/>
      <c r="ARM50" s="76">
        <v>0</v>
      </c>
      <c r="ARN50" s="76"/>
      <c r="ARO50" s="76"/>
      <c r="ARP50" s="76"/>
      <c r="ARQ50" s="76"/>
      <c r="ARR50" s="76"/>
      <c r="ARS50" s="76"/>
      <c r="ART50" s="76"/>
      <c r="ARU50" s="76"/>
      <c r="ARV50" s="76"/>
      <c r="ARW50" s="76"/>
      <c r="ARX50" s="76"/>
      <c r="ARY50" s="76"/>
      <c r="ARZ50" s="76"/>
      <c r="ASA50" s="76"/>
      <c r="ASB50" s="76">
        <v>0</v>
      </c>
      <c r="ASC50" s="76"/>
      <c r="ASD50" s="76"/>
      <c r="ASE50" s="76"/>
      <c r="ASF50" s="76"/>
      <c r="ASG50" s="76"/>
      <c r="ASH50" s="76"/>
      <c r="ASI50" s="76"/>
      <c r="ASJ50" s="76"/>
      <c r="ASK50" s="76"/>
      <c r="ASL50" s="76"/>
      <c r="ASM50" s="76">
        <v>0</v>
      </c>
      <c r="ASN50" s="76"/>
      <c r="ASO50" s="76"/>
      <c r="ASP50" s="76"/>
      <c r="ASQ50" s="76"/>
      <c r="ASR50" s="76"/>
      <c r="ASS50" s="76"/>
      <c r="AST50" s="76"/>
      <c r="ASU50" s="76"/>
      <c r="ASV50" s="76"/>
      <c r="ASW50" s="76"/>
      <c r="ASX50" s="76"/>
      <c r="ASY50" s="76"/>
      <c r="ASZ50" s="76"/>
      <c r="ATA50" s="77"/>
      <c r="ATB50" s="76">
        <v>0</v>
      </c>
      <c r="ATC50" s="76"/>
      <c r="ATD50" s="76"/>
      <c r="ATE50" s="76"/>
      <c r="ATF50" s="76"/>
      <c r="ATG50" s="76"/>
      <c r="ATH50" s="76"/>
      <c r="ATI50" s="76"/>
      <c r="ATJ50" s="76"/>
      <c r="ATK50" s="76"/>
      <c r="ATL50" s="76"/>
      <c r="ATM50" s="76">
        <v>0</v>
      </c>
      <c r="ATN50" s="76"/>
      <c r="ATO50" s="76"/>
      <c r="ATP50" s="76"/>
      <c r="ATQ50" s="76"/>
      <c r="ATR50" s="76"/>
      <c r="ATS50" s="76"/>
      <c r="ATT50" s="76"/>
      <c r="ATU50" s="76"/>
      <c r="ATV50" s="76"/>
      <c r="ATW50" s="76"/>
      <c r="ATX50" s="76"/>
      <c r="ATY50" s="76"/>
      <c r="ATZ50" s="76"/>
      <c r="AUA50" s="76"/>
      <c r="AUB50" s="76">
        <v>0</v>
      </c>
      <c r="AUC50" s="76"/>
      <c r="AUD50" s="76"/>
      <c r="AUE50" s="76"/>
      <c r="AUF50" s="76"/>
      <c r="AUG50" s="76"/>
      <c r="AUH50" s="76"/>
      <c r="AUI50" s="76"/>
      <c r="AUJ50" s="76"/>
      <c r="AUK50" s="76"/>
      <c r="AUL50" s="76"/>
      <c r="AUM50" s="76">
        <v>0</v>
      </c>
      <c r="AUN50" s="76"/>
      <c r="AUO50" s="76"/>
      <c r="AUP50" s="76"/>
      <c r="AUQ50" s="76"/>
      <c r="AUR50" s="76"/>
      <c r="AUS50" s="76"/>
      <c r="AUT50" s="76"/>
      <c r="AUU50" s="76"/>
      <c r="AUV50" s="76"/>
      <c r="AUW50" s="76"/>
      <c r="AUX50" s="76"/>
      <c r="AUY50" s="76"/>
      <c r="AUZ50" s="76"/>
      <c r="AVA50" s="77"/>
      <c r="AVB50" s="76">
        <v>0</v>
      </c>
      <c r="AVC50" s="76"/>
      <c r="AVD50" s="76"/>
      <c r="AVE50" s="76"/>
      <c r="AVF50" s="76"/>
      <c r="AVG50" s="76"/>
      <c r="AVH50" s="76"/>
      <c r="AVI50" s="76"/>
      <c r="AVJ50" s="76"/>
      <c r="AVK50" s="76"/>
      <c r="AVL50" s="76"/>
      <c r="AVM50" s="76">
        <v>0</v>
      </c>
      <c r="AVN50" s="76"/>
      <c r="AVO50" s="76"/>
      <c r="AVP50" s="76"/>
      <c r="AVQ50" s="76"/>
      <c r="AVR50" s="76"/>
      <c r="AVS50" s="76"/>
      <c r="AVT50" s="76"/>
      <c r="AVU50" s="76"/>
      <c r="AVV50" s="76"/>
      <c r="AVW50" s="76"/>
      <c r="AVX50" s="76"/>
      <c r="AVY50" s="76"/>
      <c r="AVZ50" s="76"/>
      <c r="AWA50" s="76"/>
      <c r="AWB50" s="76">
        <v>0</v>
      </c>
      <c r="AWC50" s="76"/>
      <c r="AWD50" s="76"/>
      <c r="AWE50" s="76"/>
      <c r="AWF50" s="76"/>
      <c r="AWG50" s="76"/>
      <c r="AWH50" s="76"/>
      <c r="AWI50" s="76"/>
      <c r="AWJ50" s="76"/>
      <c r="AWK50" s="76"/>
      <c r="AWL50" s="76"/>
      <c r="AWM50" s="76">
        <v>0</v>
      </c>
      <c r="AWN50" s="76"/>
      <c r="AWO50" s="76"/>
      <c r="AWP50" s="76"/>
      <c r="AWQ50" s="76"/>
      <c r="AWR50" s="76"/>
      <c r="AWS50" s="76"/>
      <c r="AWT50" s="76"/>
      <c r="AWU50" s="76"/>
      <c r="AWV50" s="76"/>
      <c r="AWW50" s="76"/>
      <c r="AWX50" s="76"/>
      <c r="AWY50" s="76"/>
      <c r="AWZ50" s="76"/>
      <c r="AXA50" s="77"/>
      <c r="AXB50" s="76">
        <v>0</v>
      </c>
      <c r="AXC50" s="76"/>
      <c r="AXD50" s="76"/>
      <c r="AXE50" s="76"/>
      <c r="AXF50" s="76"/>
      <c r="AXG50" s="76"/>
      <c r="AXH50" s="76"/>
      <c r="AXI50" s="76"/>
      <c r="AXJ50" s="76"/>
      <c r="AXK50" s="76"/>
      <c r="AXL50" s="76"/>
      <c r="AXM50" s="76">
        <v>0</v>
      </c>
      <c r="AXN50" s="76"/>
      <c r="AXO50" s="76"/>
      <c r="AXP50" s="76"/>
      <c r="AXQ50" s="76"/>
      <c r="AXR50" s="76"/>
      <c r="AXS50" s="76"/>
      <c r="AXT50" s="76"/>
      <c r="AXU50" s="76"/>
      <c r="AXV50" s="76"/>
      <c r="AXW50" s="76"/>
      <c r="AXX50" s="76"/>
      <c r="AXY50" s="76"/>
      <c r="AXZ50" s="76"/>
      <c r="AYA50" s="76"/>
      <c r="AYB50" s="76">
        <v>0</v>
      </c>
      <c r="AYC50" s="76"/>
      <c r="AYD50" s="76"/>
      <c r="AYE50" s="76"/>
      <c r="AYF50" s="76"/>
      <c r="AYG50" s="76"/>
      <c r="AYH50" s="76"/>
      <c r="AYI50" s="76"/>
      <c r="AYJ50" s="76"/>
      <c r="AYK50" s="76"/>
      <c r="AYL50" s="76"/>
      <c r="AYM50" s="76">
        <v>0</v>
      </c>
      <c r="AYN50" s="76"/>
      <c r="AYO50" s="76"/>
      <c r="AYP50" s="76"/>
      <c r="AYQ50" s="76"/>
      <c r="AYR50" s="76"/>
      <c r="AYS50" s="76"/>
      <c r="AYT50" s="76"/>
      <c r="AYU50" s="76"/>
      <c r="AYV50" s="76"/>
      <c r="AYW50" s="76"/>
      <c r="AYX50" s="76"/>
      <c r="AYY50" s="76"/>
      <c r="AYZ50" s="76"/>
      <c r="AZA50" s="77"/>
      <c r="AZB50" s="76">
        <v>0</v>
      </c>
      <c r="AZC50" s="76"/>
      <c r="AZD50" s="76"/>
      <c r="AZE50" s="76"/>
      <c r="AZF50" s="76"/>
      <c r="AZG50" s="76"/>
      <c r="AZH50" s="76"/>
      <c r="AZI50" s="76"/>
      <c r="AZJ50" s="76"/>
      <c r="AZK50" s="76"/>
      <c r="AZL50" s="76"/>
      <c r="AZM50" s="76">
        <v>0</v>
      </c>
      <c r="AZN50" s="76"/>
      <c r="AZO50" s="76"/>
      <c r="AZP50" s="76"/>
      <c r="AZQ50" s="76"/>
      <c r="AZR50" s="76"/>
      <c r="AZS50" s="76"/>
      <c r="AZT50" s="76"/>
      <c r="AZU50" s="76"/>
      <c r="AZV50" s="76"/>
      <c r="AZW50" s="76"/>
      <c r="AZX50" s="76"/>
      <c r="AZY50" s="76"/>
      <c r="AZZ50" s="76"/>
      <c r="BAA50" s="76"/>
      <c r="BAB50" s="76">
        <v>0</v>
      </c>
      <c r="BAC50" s="76"/>
      <c r="BAD50" s="76"/>
      <c r="BAE50" s="76"/>
      <c r="BAF50" s="76"/>
      <c r="BAG50" s="76"/>
      <c r="BAH50" s="76"/>
      <c r="BAI50" s="76"/>
      <c r="BAJ50" s="76"/>
      <c r="BAK50" s="76"/>
      <c r="BAL50" s="76"/>
      <c r="BAM50" s="76">
        <v>0</v>
      </c>
      <c r="BAN50" s="76"/>
      <c r="BAO50" s="76"/>
      <c r="BAP50" s="76"/>
      <c r="BAQ50" s="76"/>
      <c r="BAR50" s="76"/>
      <c r="BAS50" s="76"/>
      <c r="BAT50" s="76"/>
      <c r="BAU50" s="76"/>
      <c r="BAV50" s="76"/>
      <c r="BAW50" s="76"/>
      <c r="BAX50" s="76"/>
      <c r="BAY50" s="76"/>
      <c r="BAZ50" s="76"/>
      <c r="BBA50" s="77"/>
      <c r="BBB50" s="76">
        <v>6080</v>
      </c>
      <c r="BBC50" s="76"/>
      <c r="BBD50" s="76"/>
      <c r="BBE50" s="76"/>
      <c r="BBF50" s="76"/>
      <c r="BBG50" s="76"/>
      <c r="BBH50" s="76"/>
      <c r="BBI50" s="76"/>
      <c r="BBJ50" s="76"/>
      <c r="BBK50" s="76"/>
      <c r="BBL50" s="76"/>
      <c r="BBM50" s="76">
        <v>6080</v>
      </c>
      <c r="BBN50" s="76"/>
      <c r="BBO50" s="76"/>
      <c r="BBP50" s="76"/>
      <c r="BBQ50" s="76"/>
      <c r="BBR50" s="76"/>
      <c r="BBS50" s="76"/>
      <c r="BBT50" s="76"/>
      <c r="BBU50" s="76"/>
      <c r="BBV50" s="76"/>
      <c r="BBW50" s="76"/>
      <c r="BBX50" s="76"/>
      <c r="BBY50" s="76"/>
      <c r="BBZ50" s="76"/>
      <c r="BCA50" s="76"/>
      <c r="BCB50" s="76">
        <v>6080</v>
      </c>
      <c r="BCC50" s="76"/>
      <c r="BCD50" s="76"/>
      <c r="BCE50" s="76"/>
      <c r="BCF50" s="76"/>
      <c r="BCG50" s="76"/>
      <c r="BCH50" s="76"/>
      <c r="BCI50" s="76"/>
      <c r="BCJ50" s="76"/>
      <c r="BCK50" s="76"/>
      <c r="BCL50" s="76"/>
      <c r="BCM50" s="76">
        <v>6080</v>
      </c>
      <c r="BCN50" s="76"/>
      <c r="BCO50" s="76"/>
      <c r="BCP50" s="76"/>
      <c r="BCQ50" s="76"/>
      <c r="BCR50" s="76"/>
      <c r="BCS50" s="76"/>
      <c r="BCT50" s="76"/>
      <c r="BCU50" s="76"/>
      <c r="BCV50" s="76"/>
      <c r="BCW50" s="76"/>
      <c r="BCX50" s="76"/>
      <c r="BCY50" s="76"/>
      <c r="BCZ50" s="76"/>
      <c r="BDA50" s="77"/>
      <c r="BDB50" s="76">
        <v>0</v>
      </c>
      <c r="BDC50" s="76"/>
      <c r="BDD50" s="76"/>
      <c r="BDE50" s="76"/>
      <c r="BDF50" s="76"/>
      <c r="BDG50" s="76"/>
      <c r="BDH50" s="76"/>
      <c r="BDI50" s="76"/>
      <c r="BDJ50" s="76"/>
      <c r="BDK50" s="76"/>
      <c r="BDL50" s="76"/>
      <c r="BDM50" s="76">
        <v>0</v>
      </c>
      <c r="BDN50" s="76"/>
      <c r="BDO50" s="76"/>
      <c r="BDP50" s="76"/>
      <c r="BDQ50" s="76"/>
      <c r="BDR50" s="76"/>
      <c r="BDS50" s="76"/>
      <c r="BDT50" s="76"/>
      <c r="BDU50" s="76"/>
      <c r="BDV50" s="76"/>
      <c r="BDW50" s="76"/>
      <c r="BDX50" s="76"/>
      <c r="BDY50" s="76"/>
      <c r="BDZ50" s="76"/>
      <c r="BEA50" s="76"/>
      <c r="BEB50" s="76">
        <v>0</v>
      </c>
      <c r="BEC50" s="76"/>
      <c r="BED50" s="76"/>
      <c r="BEE50" s="76"/>
      <c r="BEF50" s="76"/>
      <c r="BEG50" s="76"/>
      <c r="BEH50" s="76"/>
      <c r="BEI50" s="76"/>
      <c r="BEJ50" s="76"/>
      <c r="BEK50" s="76"/>
      <c r="BEL50" s="76"/>
      <c r="BEM50" s="76">
        <v>0</v>
      </c>
      <c r="BEN50" s="76"/>
      <c r="BEO50" s="76"/>
      <c r="BEP50" s="76"/>
      <c r="BEQ50" s="76"/>
      <c r="BER50" s="76"/>
      <c r="BES50" s="76"/>
      <c r="BET50" s="76"/>
      <c r="BEU50" s="76"/>
      <c r="BEV50" s="76"/>
      <c r="BEW50" s="76"/>
      <c r="BEX50" s="76"/>
      <c r="BEY50" s="76"/>
      <c r="BEZ50" s="76"/>
      <c r="BFA50" s="77"/>
      <c r="BFB50" s="76">
        <v>0</v>
      </c>
      <c r="BFC50" s="76"/>
      <c r="BFD50" s="76"/>
      <c r="BFE50" s="76"/>
      <c r="BFF50" s="76"/>
      <c r="BFG50" s="76"/>
      <c r="BFH50" s="76"/>
      <c r="BFI50" s="76"/>
      <c r="BFJ50" s="76"/>
      <c r="BFK50" s="76"/>
      <c r="BFL50" s="76"/>
      <c r="BFM50" s="76">
        <v>0</v>
      </c>
      <c r="BFN50" s="76"/>
      <c r="BFO50" s="76"/>
      <c r="BFP50" s="76"/>
      <c r="BFQ50" s="76"/>
      <c r="BFR50" s="76"/>
      <c r="BFS50" s="76"/>
      <c r="BFT50" s="76"/>
      <c r="BFU50" s="76"/>
      <c r="BFV50" s="76"/>
      <c r="BFW50" s="76"/>
      <c r="BFX50" s="76"/>
      <c r="BFY50" s="76"/>
      <c r="BFZ50" s="76"/>
      <c r="BGA50" s="76"/>
      <c r="BGB50" s="76">
        <v>0</v>
      </c>
      <c r="BGC50" s="76"/>
      <c r="BGD50" s="76"/>
      <c r="BGE50" s="76"/>
      <c r="BGF50" s="76"/>
      <c r="BGG50" s="76"/>
      <c r="BGH50" s="76"/>
      <c r="BGI50" s="76"/>
      <c r="BGJ50" s="76"/>
      <c r="BGK50" s="76"/>
      <c r="BGL50" s="76"/>
      <c r="BGM50" s="76">
        <v>0</v>
      </c>
      <c r="BGN50" s="76"/>
      <c r="BGO50" s="76"/>
      <c r="BGP50" s="76"/>
      <c r="BGQ50" s="76"/>
      <c r="BGR50" s="76"/>
      <c r="BGS50" s="76"/>
      <c r="BGT50" s="76"/>
      <c r="BGU50" s="76"/>
      <c r="BGV50" s="76"/>
      <c r="BGW50" s="76"/>
      <c r="BGX50" s="76"/>
      <c r="BGY50" s="76"/>
      <c r="BGZ50" s="76"/>
      <c r="BHA50" s="77"/>
      <c r="BHB50" s="76">
        <v>0</v>
      </c>
      <c r="BHC50" s="76"/>
      <c r="BHD50" s="76"/>
      <c r="BHE50" s="76"/>
      <c r="BHF50" s="76"/>
      <c r="BHG50" s="76"/>
      <c r="BHH50" s="76"/>
      <c r="BHI50" s="76"/>
      <c r="BHJ50" s="76"/>
      <c r="BHK50" s="76"/>
      <c r="BHL50" s="76"/>
      <c r="BHM50" s="76">
        <v>0</v>
      </c>
      <c r="BHN50" s="76"/>
      <c r="BHO50" s="76"/>
      <c r="BHP50" s="76"/>
      <c r="BHQ50" s="76"/>
      <c r="BHR50" s="76"/>
      <c r="BHS50" s="76"/>
      <c r="BHT50" s="76"/>
      <c r="BHU50" s="76"/>
      <c r="BHV50" s="76"/>
      <c r="BHW50" s="76"/>
      <c r="BHX50" s="76"/>
      <c r="BHY50" s="76"/>
      <c r="BHZ50" s="76"/>
      <c r="BIA50" s="76"/>
      <c r="BIB50" s="76">
        <v>0</v>
      </c>
      <c r="BIC50" s="76"/>
      <c r="BID50" s="76"/>
      <c r="BIE50" s="76"/>
      <c r="BIF50" s="76"/>
      <c r="BIG50" s="76"/>
      <c r="BIH50" s="76"/>
      <c r="BII50" s="76"/>
      <c r="BIJ50" s="76"/>
      <c r="BIK50" s="76"/>
      <c r="BIL50" s="76"/>
      <c r="BIM50" s="76">
        <v>0</v>
      </c>
      <c r="BIN50" s="76"/>
      <c r="BIO50" s="76"/>
      <c r="BIP50" s="76"/>
      <c r="BIQ50" s="76"/>
      <c r="BIR50" s="76"/>
      <c r="BIS50" s="76"/>
      <c r="BIT50" s="76"/>
      <c r="BIU50" s="76"/>
      <c r="BIV50" s="76"/>
      <c r="BIW50" s="76"/>
      <c r="BIX50" s="76"/>
      <c r="BIY50" s="76"/>
      <c r="BIZ50" s="76"/>
      <c r="BJA50" s="77"/>
      <c r="BJB50" s="76">
        <v>0</v>
      </c>
      <c r="BJC50" s="76"/>
      <c r="BJD50" s="76"/>
      <c r="BJE50" s="76"/>
      <c r="BJF50" s="76"/>
      <c r="BJG50" s="76"/>
      <c r="BJH50" s="76"/>
      <c r="BJI50" s="76"/>
      <c r="BJJ50" s="76"/>
      <c r="BJK50" s="76"/>
      <c r="BJL50" s="76"/>
      <c r="BJM50" s="76">
        <v>0</v>
      </c>
      <c r="BJN50" s="76"/>
      <c r="BJO50" s="76"/>
      <c r="BJP50" s="76"/>
      <c r="BJQ50" s="76"/>
      <c r="BJR50" s="76"/>
      <c r="BJS50" s="76"/>
      <c r="BJT50" s="76"/>
      <c r="BJU50" s="76"/>
      <c r="BJV50" s="76"/>
      <c r="BJW50" s="76"/>
      <c r="BJX50" s="76"/>
      <c r="BJY50" s="76"/>
      <c r="BJZ50" s="76"/>
      <c r="BKA50" s="76"/>
      <c r="BKB50" s="76">
        <v>0</v>
      </c>
      <c r="BKC50" s="76"/>
      <c r="BKD50" s="76"/>
      <c r="BKE50" s="76"/>
      <c r="BKF50" s="76"/>
      <c r="BKG50" s="76"/>
      <c r="BKH50" s="76"/>
      <c r="BKI50" s="76"/>
      <c r="BKJ50" s="76"/>
      <c r="BKK50" s="76"/>
      <c r="BKL50" s="76"/>
      <c r="BKM50" s="76">
        <v>0</v>
      </c>
      <c r="BKN50" s="76"/>
      <c r="BKO50" s="76"/>
      <c r="BKP50" s="76"/>
      <c r="BKQ50" s="76"/>
      <c r="BKR50" s="76"/>
      <c r="BKS50" s="76"/>
      <c r="BKT50" s="76"/>
      <c r="BKU50" s="76"/>
      <c r="BKV50" s="76"/>
      <c r="BKW50" s="76"/>
      <c r="BKX50" s="76"/>
      <c r="BKY50" s="76"/>
      <c r="BKZ50" s="76"/>
      <c r="BLA50" s="77"/>
      <c r="BLB50" s="76">
        <v>0</v>
      </c>
      <c r="BLC50" s="76"/>
      <c r="BLD50" s="76"/>
      <c r="BLE50" s="76"/>
      <c r="BLF50" s="76"/>
      <c r="BLG50" s="76"/>
      <c r="BLH50" s="76"/>
      <c r="BLI50" s="76"/>
      <c r="BLJ50" s="76"/>
      <c r="BLK50" s="76"/>
      <c r="BLL50" s="76"/>
      <c r="BLM50" s="76">
        <v>0</v>
      </c>
      <c r="BLN50" s="76"/>
      <c r="BLO50" s="76"/>
      <c r="BLP50" s="76"/>
      <c r="BLQ50" s="76"/>
      <c r="BLR50" s="76"/>
      <c r="BLS50" s="76"/>
      <c r="BLT50" s="76"/>
      <c r="BLU50" s="76"/>
      <c r="BLV50" s="76"/>
      <c r="BLW50" s="76"/>
      <c r="BLX50" s="76"/>
      <c r="BLY50" s="76"/>
      <c r="BLZ50" s="76"/>
      <c r="BMA50" s="76"/>
      <c r="BMB50" s="76">
        <v>0</v>
      </c>
      <c r="BMC50" s="76"/>
      <c r="BMD50" s="76"/>
      <c r="BME50" s="76"/>
      <c r="BMF50" s="76"/>
      <c r="BMG50" s="76"/>
      <c r="BMH50" s="76"/>
      <c r="BMI50" s="76"/>
      <c r="BMJ50" s="76"/>
      <c r="BMK50" s="76"/>
      <c r="BML50" s="76"/>
      <c r="BMM50" s="76">
        <v>0</v>
      </c>
      <c r="BMN50" s="76"/>
      <c r="BMO50" s="76"/>
      <c r="BMP50" s="76"/>
      <c r="BMQ50" s="76"/>
      <c r="BMR50" s="76"/>
      <c r="BMS50" s="76"/>
      <c r="BMT50" s="76"/>
      <c r="BMU50" s="76"/>
      <c r="BMV50" s="76"/>
      <c r="BMW50" s="76"/>
      <c r="BMX50" s="76"/>
      <c r="BMY50" s="76"/>
      <c r="BMZ50" s="76"/>
      <c r="BNA50" s="77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</row>
    <row r="51" spans="1:1769" s="4" customFormat="1" ht="47.25" customHeight="1">
      <c r="A51" s="163" t="s">
        <v>56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39" t="s">
        <v>61</v>
      </c>
      <c r="AT51" s="140"/>
      <c r="AU51" s="140"/>
      <c r="AV51" s="140"/>
      <c r="AW51" s="140"/>
      <c r="AX51" s="140"/>
      <c r="AY51" s="140"/>
      <c r="AZ51" s="140"/>
      <c r="BA51" s="141"/>
      <c r="BB51" s="95">
        <f>BB52+BB53+BB54+BB55</f>
        <v>5062666.01</v>
      </c>
      <c r="BC51" s="96"/>
      <c r="BD51" s="96"/>
      <c r="BE51" s="96"/>
      <c r="BF51" s="96"/>
      <c r="BG51" s="96"/>
      <c r="BH51" s="96"/>
      <c r="BI51" s="96"/>
      <c r="BJ51" s="96"/>
      <c r="BK51" s="96"/>
      <c r="BL51" s="97"/>
      <c r="BM51" s="95">
        <f>BM52+BM53+BM54+BM55</f>
        <v>6336399.9100000001</v>
      </c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7"/>
      <c r="CB51" s="95">
        <f>CB52+CB53+CB54+CB55</f>
        <v>5062666.01</v>
      </c>
      <c r="CC51" s="96"/>
      <c r="CD51" s="96"/>
      <c r="CE51" s="96"/>
      <c r="CF51" s="96"/>
      <c r="CG51" s="96"/>
      <c r="CH51" s="96"/>
      <c r="CI51" s="96"/>
      <c r="CJ51" s="96"/>
      <c r="CK51" s="96"/>
      <c r="CL51" s="97"/>
      <c r="CM51" s="95">
        <f>CM52+CM53+CM54+CM55</f>
        <v>6336399.9100000001</v>
      </c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100"/>
      <c r="DB51" s="95">
        <f>DB52+DB53+DB54+DB55</f>
        <v>396762.74</v>
      </c>
      <c r="DC51" s="96"/>
      <c r="DD51" s="96"/>
      <c r="DE51" s="96"/>
      <c r="DF51" s="96"/>
      <c r="DG51" s="96"/>
      <c r="DH51" s="96"/>
      <c r="DI51" s="96"/>
      <c r="DJ51" s="96"/>
      <c r="DK51" s="96"/>
      <c r="DL51" s="97"/>
      <c r="DM51" s="95">
        <f>DM52+DM53+DM54+DM55</f>
        <v>396762.74</v>
      </c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7"/>
      <c r="EB51" s="95">
        <f>EB52+EB53+EB54+EB55</f>
        <v>396762.74</v>
      </c>
      <c r="EC51" s="96"/>
      <c r="ED51" s="96"/>
      <c r="EE51" s="96"/>
      <c r="EF51" s="96"/>
      <c r="EG51" s="96"/>
      <c r="EH51" s="96"/>
      <c r="EI51" s="96"/>
      <c r="EJ51" s="96"/>
      <c r="EK51" s="96"/>
      <c r="EL51" s="97"/>
      <c r="EM51" s="95">
        <f>EM52+EM53+EM54+EM55</f>
        <v>396762.74</v>
      </c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100"/>
      <c r="FB51" s="95">
        <f>FB52+FB53+FB54+FB55</f>
        <v>187435.24</v>
      </c>
      <c r="FC51" s="96"/>
      <c r="FD51" s="96"/>
      <c r="FE51" s="96"/>
      <c r="FF51" s="96"/>
      <c r="FG51" s="96"/>
      <c r="FH51" s="96"/>
      <c r="FI51" s="96"/>
      <c r="FJ51" s="96"/>
      <c r="FK51" s="96"/>
      <c r="FL51" s="97"/>
      <c r="FM51" s="95">
        <f>FM52+FM53+FM54+FM55</f>
        <v>205435.24</v>
      </c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7"/>
      <c r="GB51" s="95">
        <f>GB52+GB53+GB54+GB55</f>
        <v>187435.24</v>
      </c>
      <c r="GC51" s="96"/>
      <c r="GD51" s="96"/>
      <c r="GE51" s="96"/>
      <c r="GF51" s="96"/>
      <c r="GG51" s="96"/>
      <c r="GH51" s="96"/>
      <c r="GI51" s="96"/>
      <c r="GJ51" s="96"/>
      <c r="GK51" s="96"/>
      <c r="GL51" s="97"/>
      <c r="GM51" s="95">
        <f>GM52+GM53+GM54+GM55</f>
        <v>205435.24</v>
      </c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100"/>
      <c r="HB51" s="95">
        <f>HB52+HB53+HB54+HB55</f>
        <v>136938.62</v>
      </c>
      <c r="HC51" s="96"/>
      <c r="HD51" s="96"/>
      <c r="HE51" s="96"/>
      <c r="HF51" s="96"/>
      <c r="HG51" s="96"/>
      <c r="HH51" s="96"/>
      <c r="HI51" s="96"/>
      <c r="HJ51" s="96"/>
      <c r="HK51" s="96"/>
      <c r="HL51" s="97"/>
      <c r="HM51" s="95">
        <f>HM52+HM53+HM54+HM55</f>
        <v>190246.33</v>
      </c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7"/>
      <c r="IB51" s="95">
        <f>IB52+IB53+IB54+IB55</f>
        <v>136938.62</v>
      </c>
      <c r="IC51" s="96"/>
      <c r="ID51" s="96"/>
      <c r="IE51" s="96"/>
      <c r="IF51" s="96"/>
      <c r="IG51" s="96"/>
      <c r="IH51" s="96"/>
      <c r="II51" s="96"/>
      <c r="IJ51" s="96"/>
      <c r="IK51" s="96"/>
      <c r="IL51" s="97"/>
      <c r="IM51" s="95">
        <f>IM52+IM53+IM54+IM55</f>
        <v>190246.33</v>
      </c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100"/>
      <c r="JB51" s="95">
        <f>JB52+JB53+JB54+JB55</f>
        <v>202342.18</v>
      </c>
      <c r="JC51" s="96"/>
      <c r="JD51" s="96"/>
      <c r="JE51" s="96"/>
      <c r="JF51" s="96"/>
      <c r="JG51" s="96"/>
      <c r="JH51" s="96"/>
      <c r="JI51" s="96"/>
      <c r="JJ51" s="96"/>
      <c r="JK51" s="96"/>
      <c r="JL51" s="97"/>
      <c r="JM51" s="95">
        <f>JM52+JM53+JM54+JM55</f>
        <v>229460.18</v>
      </c>
      <c r="JN51" s="96"/>
      <c r="JO51" s="96"/>
      <c r="JP51" s="96"/>
      <c r="JQ51" s="96"/>
      <c r="JR51" s="96"/>
      <c r="JS51" s="96"/>
      <c r="JT51" s="96"/>
      <c r="JU51" s="96"/>
      <c r="JV51" s="96"/>
      <c r="JW51" s="96"/>
      <c r="JX51" s="96"/>
      <c r="JY51" s="96"/>
      <c r="JZ51" s="96"/>
      <c r="KA51" s="97"/>
      <c r="KB51" s="95">
        <f>KB52+KB53+KB54+KB55</f>
        <v>202342.18</v>
      </c>
      <c r="KC51" s="96"/>
      <c r="KD51" s="96"/>
      <c r="KE51" s="96"/>
      <c r="KF51" s="96"/>
      <c r="KG51" s="96"/>
      <c r="KH51" s="96"/>
      <c r="KI51" s="96"/>
      <c r="KJ51" s="96"/>
      <c r="KK51" s="96"/>
      <c r="KL51" s="97"/>
      <c r="KM51" s="95">
        <f>KM52+KM53+KM54+KM55</f>
        <v>229460.18</v>
      </c>
      <c r="KN51" s="96"/>
      <c r="KO51" s="96"/>
      <c r="KP51" s="96"/>
      <c r="KQ51" s="96"/>
      <c r="KR51" s="96"/>
      <c r="KS51" s="96"/>
      <c r="KT51" s="96"/>
      <c r="KU51" s="96"/>
      <c r="KV51" s="96"/>
      <c r="KW51" s="96"/>
      <c r="KX51" s="96"/>
      <c r="KY51" s="96"/>
      <c r="KZ51" s="96"/>
      <c r="LA51" s="100"/>
      <c r="LB51" s="95">
        <f>LB52+LB53+LB54+LB55</f>
        <v>166818.66999999998</v>
      </c>
      <c r="LC51" s="96"/>
      <c r="LD51" s="96"/>
      <c r="LE51" s="96"/>
      <c r="LF51" s="96"/>
      <c r="LG51" s="96"/>
      <c r="LH51" s="96"/>
      <c r="LI51" s="96"/>
      <c r="LJ51" s="96"/>
      <c r="LK51" s="96"/>
      <c r="LL51" s="97"/>
      <c r="LM51" s="95">
        <f>LM52+LM53+LM54+LM55</f>
        <v>173629.16999999998</v>
      </c>
      <c r="LN51" s="96"/>
      <c r="LO51" s="96"/>
      <c r="LP51" s="96"/>
      <c r="LQ51" s="96"/>
      <c r="LR51" s="96"/>
      <c r="LS51" s="96"/>
      <c r="LT51" s="96"/>
      <c r="LU51" s="96"/>
      <c r="LV51" s="96"/>
      <c r="LW51" s="96"/>
      <c r="LX51" s="96"/>
      <c r="LY51" s="96"/>
      <c r="LZ51" s="96"/>
      <c r="MA51" s="97"/>
      <c r="MB51" s="95">
        <f>MB52+MB53+MB54+MB55</f>
        <v>166818.66999999998</v>
      </c>
      <c r="MC51" s="96"/>
      <c r="MD51" s="96"/>
      <c r="ME51" s="96"/>
      <c r="MF51" s="96"/>
      <c r="MG51" s="96"/>
      <c r="MH51" s="96"/>
      <c r="MI51" s="96"/>
      <c r="MJ51" s="96"/>
      <c r="MK51" s="96"/>
      <c r="ML51" s="97"/>
      <c r="MM51" s="95">
        <f>MM52+MM53+MM54+MM55</f>
        <v>173629.16999999998</v>
      </c>
      <c r="MN51" s="96"/>
      <c r="MO51" s="96"/>
      <c r="MP51" s="96"/>
      <c r="MQ51" s="96"/>
      <c r="MR51" s="96"/>
      <c r="MS51" s="96"/>
      <c r="MT51" s="96"/>
      <c r="MU51" s="96"/>
      <c r="MV51" s="96"/>
      <c r="MW51" s="96"/>
      <c r="MX51" s="96"/>
      <c r="MY51" s="96"/>
      <c r="MZ51" s="96"/>
      <c r="NA51" s="100"/>
      <c r="NB51" s="95">
        <f>NB52+NB53+NB54+NB55</f>
        <v>86026.64</v>
      </c>
      <c r="NC51" s="96"/>
      <c r="ND51" s="96"/>
      <c r="NE51" s="96"/>
      <c r="NF51" s="96"/>
      <c r="NG51" s="96"/>
      <c r="NH51" s="96"/>
      <c r="NI51" s="96"/>
      <c r="NJ51" s="96"/>
      <c r="NK51" s="96"/>
      <c r="NL51" s="97"/>
      <c r="NM51" s="95">
        <f>NM52+NM53+NM54+NM55</f>
        <v>172295.81</v>
      </c>
      <c r="NN51" s="96"/>
      <c r="NO51" s="96"/>
      <c r="NP51" s="96"/>
      <c r="NQ51" s="96"/>
      <c r="NR51" s="96"/>
      <c r="NS51" s="96"/>
      <c r="NT51" s="96"/>
      <c r="NU51" s="96"/>
      <c r="NV51" s="96"/>
      <c r="NW51" s="96"/>
      <c r="NX51" s="96"/>
      <c r="NY51" s="96"/>
      <c r="NZ51" s="96"/>
      <c r="OA51" s="97"/>
      <c r="OB51" s="95">
        <f>OB52+OB53+OB54+OB55</f>
        <v>86026.64</v>
      </c>
      <c r="OC51" s="96"/>
      <c r="OD51" s="96"/>
      <c r="OE51" s="96"/>
      <c r="OF51" s="96"/>
      <c r="OG51" s="96"/>
      <c r="OH51" s="96"/>
      <c r="OI51" s="96"/>
      <c r="OJ51" s="96"/>
      <c r="OK51" s="96"/>
      <c r="OL51" s="97"/>
      <c r="OM51" s="95">
        <f>OM52+OM53+OM54+OM55</f>
        <v>172295.81</v>
      </c>
      <c r="ON51" s="96"/>
      <c r="OO51" s="96"/>
      <c r="OP51" s="96"/>
      <c r="OQ51" s="96"/>
      <c r="OR51" s="96"/>
      <c r="OS51" s="96"/>
      <c r="OT51" s="96"/>
      <c r="OU51" s="96"/>
      <c r="OV51" s="96"/>
      <c r="OW51" s="96"/>
      <c r="OX51" s="96"/>
      <c r="OY51" s="96"/>
      <c r="OZ51" s="96"/>
      <c r="PA51" s="100"/>
      <c r="PB51" s="95">
        <f>PB52+PB53+PB54+PB55</f>
        <v>46800.92</v>
      </c>
      <c r="PC51" s="96"/>
      <c r="PD51" s="96"/>
      <c r="PE51" s="96"/>
      <c r="PF51" s="96"/>
      <c r="PG51" s="96"/>
      <c r="PH51" s="96"/>
      <c r="PI51" s="96"/>
      <c r="PJ51" s="96"/>
      <c r="PK51" s="96"/>
      <c r="PL51" s="97"/>
      <c r="PM51" s="95">
        <f>PM52+PM53+PM54+PM55</f>
        <v>89424.56</v>
      </c>
      <c r="PN51" s="96"/>
      <c r="PO51" s="96"/>
      <c r="PP51" s="96"/>
      <c r="PQ51" s="96"/>
      <c r="PR51" s="96"/>
      <c r="PS51" s="96"/>
      <c r="PT51" s="96"/>
      <c r="PU51" s="96"/>
      <c r="PV51" s="96"/>
      <c r="PW51" s="96"/>
      <c r="PX51" s="96"/>
      <c r="PY51" s="96"/>
      <c r="PZ51" s="96"/>
      <c r="QA51" s="97"/>
      <c r="QB51" s="95">
        <f>QB52+QB53+QB54+QB55</f>
        <v>46800.92</v>
      </c>
      <c r="QC51" s="96"/>
      <c r="QD51" s="96"/>
      <c r="QE51" s="96"/>
      <c r="QF51" s="96"/>
      <c r="QG51" s="96"/>
      <c r="QH51" s="96"/>
      <c r="QI51" s="96"/>
      <c r="QJ51" s="96"/>
      <c r="QK51" s="96"/>
      <c r="QL51" s="97"/>
      <c r="QM51" s="95">
        <f>QM52+QM53+QM54+QM55</f>
        <v>89424.56</v>
      </c>
      <c r="QN51" s="96"/>
      <c r="QO51" s="96"/>
      <c r="QP51" s="96"/>
      <c r="QQ51" s="96"/>
      <c r="QR51" s="96"/>
      <c r="QS51" s="96"/>
      <c r="QT51" s="96"/>
      <c r="QU51" s="96"/>
      <c r="QV51" s="96"/>
      <c r="QW51" s="96"/>
      <c r="QX51" s="96"/>
      <c r="QY51" s="96"/>
      <c r="QZ51" s="96"/>
      <c r="RA51" s="100"/>
      <c r="RB51" s="95">
        <f>RB52+RB53+RB54+RB55</f>
        <v>74283.81</v>
      </c>
      <c r="RC51" s="96"/>
      <c r="RD51" s="96"/>
      <c r="RE51" s="96"/>
      <c r="RF51" s="96"/>
      <c r="RG51" s="96"/>
      <c r="RH51" s="96"/>
      <c r="RI51" s="96"/>
      <c r="RJ51" s="96"/>
      <c r="RK51" s="96"/>
      <c r="RL51" s="97"/>
      <c r="RM51" s="95">
        <f>RM52+RM53+RM54+RM55</f>
        <v>96887.05</v>
      </c>
      <c r="RN51" s="96"/>
      <c r="RO51" s="96"/>
      <c r="RP51" s="96"/>
      <c r="RQ51" s="96"/>
      <c r="RR51" s="96"/>
      <c r="RS51" s="96"/>
      <c r="RT51" s="96"/>
      <c r="RU51" s="96"/>
      <c r="RV51" s="96"/>
      <c r="RW51" s="96"/>
      <c r="RX51" s="96"/>
      <c r="RY51" s="96"/>
      <c r="RZ51" s="96"/>
      <c r="SA51" s="97"/>
      <c r="SB51" s="95">
        <f>SB52+SB53+SB54+SB55</f>
        <v>74283.81</v>
      </c>
      <c r="SC51" s="96"/>
      <c r="SD51" s="96"/>
      <c r="SE51" s="96"/>
      <c r="SF51" s="96"/>
      <c r="SG51" s="96"/>
      <c r="SH51" s="96"/>
      <c r="SI51" s="96"/>
      <c r="SJ51" s="96"/>
      <c r="SK51" s="96"/>
      <c r="SL51" s="97"/>
      <c r="SM51" s="95">
        <f>SM52+SM53+SM54+SM55</f>
        <v>96887.05</v>
      </c>
      <c r="SN51" s="96"/>
      <c r="SO51" s="96"/>
      <c r="SP51" s="96"/>
      <c r="SQ51" s="96"/>
      <c r="SR51" s="96"/>
      <c r="SS51" s="96"/>
      <c r="ST51" s="96"/>
      <c r="SU51" s="96"/>
      <c r="SV51" s="96"/>
      <c r="SW51" s="96"/>
      <c r="SX51" s="96"/>
      <c r="SY51" s="96"/>
      <c r="SZ51" s="96"/>
      <c r="TA51" s="100"/>
      <c r="TB51" s="95">
        <f>TB52+TB53+TB54+TB55</f>
        <v>204595.51</v>
      </c>
      <c r="TC51" s="96"/>
      <c r="TD51" s="96"/>
      <c r="TE51" s="96"/>
      <c r="TF51" s="96"/>
      <c r="TG51" s="96"/>
      <c r="TH51" s="96"/>
      <c r="TI51" s="96"/>
      <c r="TJ51" s="96"/>
      <c r="TK51" s="96"/>
      <c r="TL51" s="97"/>
      <c r="TM51" s="95">
        <f>TM52+TM53+TM54+TM55</f>
        <v>214034.71</v>
      </c>
      <c r="TN51" s="96"/>
      <c r="TO51" s="96"/>
      <c r="TP51" s="96"/>
      <c r="TQ51" s="96"/>
      <c r="TR51" s="96"/>
      <c r="TS51" s="96"/>
      <c r="TT51" s="96"/>
      <c r="TU51" s="96"/>
      <c r="TV51" s="96"/>
      <c r="TW51" s="96"/>
      <c r="TX51" s="96"/>
      <c r="TY51" s="96"/>
      <c r="TZ51" s="96"/>
      <c r="UA51" s="97"/>
      <c r="UB51" s="95">
        <f>UB52+UB53+UB54+UB55</f>
        <v>204595.51</v>
      </c>
      <c r="UC51" s="96"/>
      <c r="UD51" s="96"/>
      <c r="UE51" s="96"/>
      <c r="UF51" s="96"/>
      <c r="UG51" s="96"/>
      <c r="UH51" s="96"/>
      <c r="UI51" s="96"/>
      <c r="UJ51" s="96"/>
      <c r="UK51" s="96"/>
      <c r="UL51" s="97"/>
      <c r="UM51" s="95">
        <f>UM52+UM53+UM54+UM55</f>
        <v>214034.71</v>
      </c>
      <c r="UN51" s="96"/>
      <c r="UO51" s="96"/>
      <c r="UP51" s="96"/>
      <c r="UQ51" s="96"/>
      <c r="UR51" s="96"/>
      <c r="US51" s="96"/>
      <c r="UT51" s="96"/>
      <c r="UU51" s="96"/>
      <c r="UV51" s="96"/>
      <c r="UW51" s="96"/>
      <c r="UX51" s="96"/>
      <c r="UY51" s="96"/>
      <c r="UZ51" s="96"/>
      <c r="VA51" s="100"/>
      <c r="VB51" s="95">
        <f>VB52+VB53+VB54+VB55</f>
        <v>74417.960000000006</v>
      </c>
      <c r="VC51" s="96"/>
      <c r="VD51" s="96"/>
      <c r="VE51" s="96"/>
      <c r="VF51" s="96"/>
      <c r="VG51" s="96"/>
      <c r="VH51" s="96"/>
      <c r="VI51" s="96"/>
      <c r="VJ51" s="96"/>
      <c r="VK51" s="96"/>
      <c r="VL51" s="97"/>
      <c r="VM51" s="95">
        <f>VM52+VM53+VM54+VM55</f>
        <v>88625.84</v>
      </c>
      <c r="VN51" s="96"/>
      <c r="VO51" s="96"/>
      <c r="VP51" s="96"/>
      <c r="VQ51" s="96"/>
      <c r="VR51" s="96"/>
      <c r="VS51" s="96"/>
      <c r="VT51" s="96"/>
      <c r="VU51" s="96"/>
      <c r="VV51" s="96"/>
      <c r="VW51" s="96"/>
      <c r="VX51" s="96"/>
      <c r="VY51" s="96"/>
      <c r="VZ51" s="96"/>
      <c r="WA51" s="97"/>
      <c r="WB51" s="95">
        <f>WB52+WB53+WB54+WB55</f>
        <v>74417.960000000006</v>
      </c>
      <c r="WC51" s="96"/>
      <c r="WD51" s="96"/>
      <c r="WE51" s="96"/>
      <c r="WF51" s="96"/>
      <c r="WG51" s="96"/>
      <c r="WH51" s="96"/>
      <c r="WI51" s="96"/>
      <c r="WJ51" s="96"/>
      <c r="WK51" s="96"/>
      <c r="WL51" s="97"/>
      <c r="WM51" s="95">
        <f>WM52+WM53+WM54+WM55</f>
        <v>88625.84</v>
      </c>
      <c r="WN51" s="96"/>
      <c r="WO51" s="96"/>
      <c r="WP51" s="96"/>
      <c r="WQ51" s="96"/>
      <c r="WR51" s="96"/>
      <c r="WS51" s="96"/>
      <c r="WT51" s="96"/>
      <c r="WU51" s="96"/>
      <c r="WV51" s="96"/>
      <c r="WW51" s="96"/>
      <c r="WX51" s="96"/>
      <c r="WY51" s="96"/>
      <c r="WZ51" s="96"/>
      <c r="XA51" s="100"/>
      <c r="XB51" s="95">
        <f>XB52+XB53+XB54+XB55</f>
        <v>102883.83</v>
      </c>
      <c r="XC51" s="96"/>
      <c r="XD51" s="96"/>
      <c r="XE51" s="96"/>
      <c r="XF51" s="96"/>
      <c r="XG51" s="96"/>
      <c r="XH51" s="96"/>
      <c r="XI51" s="96"/>
      <c r="XJ51" s="96"/>
      <c r="XK51" s="96"/>
      <c r="XL51" s="97"/>
      <c r="XM51" s="95">
        <f>XM52+XM53+XM54+XM55</f>
        <v>120061.68</v>
      </c>
      <c r="XN51" s="96"/>
      <c r="XO51" s="96"/>
      <c r="XP51" s="96"/>
      <c r="XQ51" s="96"/>
      <c r="XR51" s="96"/>
      <c r="XS51" s="96"/>
      <c r="XT51" s="96"/>
      <c r="XU51" s="96"/>
      <c r="XV51" s="96"/>
      <c r="XW51" s="96"/>
      <c r="XX51" s="96"/>
      <c r="XY51" s="96"/>
      <c r="XZ51" s="96"/>
      <c r="YA51" s="97"/>
      <c r="YB51" s="95">
        <f>YB52+YB53+YB54+YB55</f>
        <v>102883.83</v>
      </c>
      <c r="YC51" s="96"/>
      <c r="YD51" s="96"/>
      <c r="YE51" s="96"/>
      <c r="YF51" s="96"/>
      <c r="YG51" s="96"/>
      <c r="YH51" s="96"/>
      <c r="YI51" s="96"/>
      <c r="YJ51" s="96"/>
      <c r="YK51" s="96"/>
      <c r="YL51" s="97"/>
      <c r="YM51" s="95">
        <f>YM52+YM53+YM54+YM55</f>
        <v>120061.68</v>
      </c>
      <c r="YN51" s="96"/>
      <c r="YO51" s="96"/>
      <c r="YP51" s="96"/>
      <c r="YQ51" s="96"/>
      <c r="YR51" s="96"/>
      <c r="YS51" s="96"/>
      <c r="YT51" s="96"/>
      <c r="YU51" s="96"/>
      <c r="YV51" s="96"/>
      <c r="YW51" s="96"/>
      <c r="YX51" s="96"/>
      <c r="YY51" s="96"/>
      <c r="YZ51" s="96"/>
      <c r="ZA51" s="100"/>
      <c r="ZB51" s="95">
        <f>ZB52+ZB53+ZB54+ZB55</f>
        <v>74953.36</v>
      </c>
      <c r="ZC51" s="96"/>
      <c r="ZD51" s="96"/>
      <c r="ZE51" s="96"/>
      <c r="ZF51" s="96"/>
      <c r="ZG51" s="96"/>
      <c r="ZH51" s="96"/>
      <c r="ZI51" s="96"/>
      <c r="ZJ51" s="96"/>
      <c r="ZK51" s="96"/>
      <c r="ZL51" s="97"/>
      <c r="ZM51" s="95">
        <f>ZM52+ZM53+ZM54+ZM55</f>
        <v>88926.36</v>
      </c>
      <c r="ZN51" s="96"/>
      <c r="ZO51" s="96"/>
      <c r="ZP51" s="96"/>
      <c r="ZQ51" s="96"/>
      <c r="ZR51" s="96"/>
      <c r="ZS51" s="96"/>
      <c r="ZT51" s="96"/>
      <c r="ZU51" s="96"/>
      <c r="ZV51" s="96"/>
      <c r="ZW51" s="96"/>
      <c r="ZX51" s="96"/>
      <c r="ZY51" s="96"/>
      <c r="ZZ51" s="96"/>
      <c r="AAA51" s="97"/>
      <c r="AAB51" s="95">
        <f>AAB52+AAB53+AAB54+AAB55</f>
        <v>74953.36</v>
      </c>
      <c r="AAC51" s="96"/>
      <c r="AAD51" s="96"/>
      <c r="AAE51" s="96"/>
      <c r="AAF51" s="96"/>
      <c r="AAG51" s="96"/>
      <c r="AAH51" s="96"/>
      <c r="AAI51" s="96"/>
      <c r="AAJ51" s="96"/>
      <c r="AAK51" s="96"/>
      <c r="AAL51" s="97"/>
      <c r="AAM51" s="95">
        <f>AAM52+AAM53+AAM54+AAM55</f>
        <v>88926.36</v>
      </c>
      <c r="AAN51" s="96"/>
      <c r="AAO51" s="96"/>
      <c r="AAP51" s="96"/>
      <c r="AAQ51" s="96"/>
      <c r="AAR51" s="96"/>
      <c r="AAS51" s="96"/>
      <c r="AAT51" s="96"/>
      <c r="AAU51" s="96"/>
      <c r="AAV51" s="96"/>
      <c r="AAW51" s="96"/>
      <c r="AAX51" s="96"/>
      <c r="AAY51" s="96"/>
      <c r="AAZ51" s="96"/>
      <c r="ABA51" s="100"/>
      <c r="ABB51" s="95">
        <f>ABB52+ABB53+ABB54+ABB55</f>
        <v>171009.06</v>
      </c>
      <c r="ABC51" s="96"/>
      <c r="ABD51" s="96"/>
      <c r="ABE51" s="96"/>
      <c r="ABF51" s="96"/>
      <c r="ABG51" s="96"/>
      <c r="ABH51" s="96"/>
      <c r="ABI51" s="96"/>
      <c r="ABJ51" s="96"/>
      <c r="ABK51" s="96"/>
      <c r="ABL51" s="97"/>
      <c r="ABM51" s="95">
        <f>ABM52+ABM53+ABM54+ABM55</f>
        <v>171009.06</v>
      </c>
      <c r="ABN51" s="96"/>
      <c r="ABO51" s="96"/>
      <c r="ABP51" s="96"/>
      <c r="ABQ51" s="96"/>
      <c r="ABR51" s="96"/>
      <c r="ABS51" s="96"/>
      <c r="ABT51" s="96"/>
      <c r="ABU51" s="96"/>
      <c r="ABV51" s="96"/>
      <c r="ABW51" s="96"/>
      <c r="ABX51" s="96"/>
      <c r="ABY51" s="96"/>
      <c r="ABZ51" s="96"/>
      <c r="ACA51" s="97"/>
      <c r="ACB51" s="95">
        <f>ACB52+ACB53+ACB54+ACB55</f>
        <v>171009.06</v>
      </c>
      <c r="ACC51" s="96"/>
      <c r="ACD51" s="96"/>
      <c r="ACE51" s="96"/>
      <c r="ACF51" s="96"/>
      <c r="ACG51" s="96"/>
      <c r="ACH51" s="96"/>
      <c r="ACI51" s="96"/>
      <c r="ACJ51" s="96"/>
      <c r="ACK51" s="96"/>
      <c r="ACL51" s="97"/>
      <c r="ACM51" s="95">
        <f>ACM52+ACM53+ACM54+ACM55</f>
        <v>171009.06</v>
      </c>
      <c r="ACN51" s="96"/>
      <c r="ACO51" s="96"/>
      <c r="ACP51" s="96"/>
      <c r="ACQ51" s="96"/>
      <c r="ACR51" s="96"/>
      <c r="ACS51" s="96"/>
      <c r="ACT51" s="96"/>
      <c r="ACU51" s="96"/>
      <c r="ACV51" s="96"/>
      <c r="ACW51" s="96"/>
      <c r="ACX51" s="96"/>
      <c r="ACY51" s="96"/>
      <c r="ACZ51" s="96"/>
      <c r="ADA51" s="100"/>
      <c r="ADB51" s="95">
        <f>ADB52+ADB53+ADB54+ADB55</f>
        <v>194157</v>
      </c>
      <c r="ADC51" s="96"/>
      <c r="ADD51" s="96"/>
      <c r="ADE51" s="96"/>
      <c r="ADF51" s="96"/>
      <c r="ADG51" s="96"/>
      <c r="ADH51" s="96"/>
      <c r="ADI51" s="96"/>
      <c r="ADJ51" s="96"/>
      <c r="ADK51" s="96"/>
      <c r="ADL51" s="97"/>
      <c r="ADM51" s="95">
        <f>ADM52+ADM53+ADM54+ADM55</f>
        <v>270450</v>
      </c>
      <c r="ADN51" s="96"/>
      <c r="ADO51" s="96"/>
      <c r="ADP51" s="96"/>
      <c r="ADQ51" s="96"/>
      <c r="ADR51" s="96"/>
      <c r="ADS51" s="96"/>
      <c r="ADT51" s="96"/>
      <c r="ADU51" s="96"/>
      <c r="ADV51" s="96"/>
      <c r="ADW51" s="96"/>
      <c r="ADX51" s="96"/>
      <c r="ADY51" s="96"/>
      <c r="ADZ51" s="96"/>
      <c r="AEA51" s="97"/>
      <c r="AEB51" s="95">
        <f>AEB52+AEB53+AEB54+AEB55</f>
        <v>194157</v>
      </c>
      <c r="AEC51" s="96"/>
      <c r="AED51" s="96"/>
      <c r="AEE51" s="96"/>
      <c r="AEF51" s="96"/>
      <c r="AEG51" s="96"/>
      <c r="AEH51" s="96"/>
      <c r="AEI51" s="96"/>
      <c r="AEJ51" s="96"/>
      <c r="AEK51" s="96"/>
      <c r="AEL51" s="97"/>
      <c r="AEM51" s="95">
        <f>AEM52+AEM53+AEM54+AEM55</f>
        <v>270450</v>
      </c>
      <c r="AEN51" s="96"/>
      <c r="AEO51" s="96"/>
      <c r="AEP51" s="96"/>
      <c r="AEQ51" s="96"/>
      <c r="AER51" s="96"/>
      <c r="AES51" s="96"/>
      <c r="AET51" s="96"/>
      <c r="AEU51" s="96"/>
      <c r="AEV51" s="96"/>
      <c r="AEW51" s="96"/>
      <c r="AEX51" s="96"/>
      <c r="AEY51" s="96"/>
      <c r="AEZ51" s="96"/>
      <c r="AFA51" s="100"/>
      <c r="AFB51" s="95">
        <f>AFB52+AFB53+AFB54+AFB55</f>
        <v>107663.96</v>
      </c>
      <c r="AFC51" s="96"/>
      <c r="AFD51" s="96"/>
      <c r="AFE51" s="96"/>
      <c r="AFF51" s="96"/>
      <c r="AFG51" s="96"/>
      <c r="AFH51" s="96"/>
      <c r="AFI51" s="96"/>
      <c r="AFJ51" s="96"/>
      <c r="AFK51" s="96"/>
      <c r="AFL51" s="97"/>
      <c r="AFM51" s="95">
        <f>AFM52+AFM53+AFM54+AFM55</f>
        <v>176029.91</v>
      </c>
      <c r="AFN51" s="96"/>
      <c r="AFO51" s="96"/>
      <c r="AFP51" s="96"/>
      <c r="AFQ51" s="96"/>
      <c r="AFR51" s="96"/>
      <c r="AFS51" s="96"/>
      <c r="AFT51" s="96"/>
      <c r="AFU51" s="96"/>
      <c r="AFV51" s="96"/>
      <c r="AFW51" s="96"/>
      <c r="AFX51" s="96"/>
      <c r="AFY51" s="96"/>
      <c r="AFZ51" s="96"/>
      <c r="AGA51" s="97"/>
      <c r="AGB51" s="95">
        <f>AGB52+AGB53+AGB54+AGB55</f>
        <v>107663.96</v>
      </c>
      <c r="AGC51" s="96"/>
      <c r="AGD51" s="96"/>
      <c r="AGE51" s="96"/>
      <c r="AGF51" s="96"/>
      <c r="AGG51" s="96"/>
      <c r="AGH51" s="96"/>
      <c r="AGI51" s="96"/>
      <c r="AGJ51" s="96"/>
      <c r="AGK51" s="96"/>
      <c r="AGL51" s="97"/>
      <c r="AGM51" s="95">
        <f>AGM52+AGM53+AGM54+AGM55</f>
        <v>176029.91</v>
      </c>
      <c r="AGN51" s="96"/>
      <c r="AGO51" s="96"/>
      <c r="AGP51" s="96"/>
      <c r="AGQ51" s="96"/>
      <c r="AGR51" s="96"/>
      <c r="AGS51" s="96"/>
      <c r="AGT51" s="96"/>
      <c r="AGU51" s="96"/>
      <c r="AGV51" s="96"/>
      <c r="AGW51" s="96"/>
      <c r="AGX51" s="96"/>
      <c r="AGY51" s="96"/>
      <c r="AGZ51" s="96"/>
      <c r="AHA51" s="100"/>
      <c r="AHB51" s="95">
        <f>AHB52+AHB53+AHB54+AHB55</f>
        <v>490487</v>
      </c>
      <c r="AHC51" s="96"/>
      <c r="AHD51" s="96"/>
      <c r="AHE51" s="96"/>
      <c r="AHF51" s="96"/>
      <c r="AHG51" s="96"/>
      <c r="AHH51" s="96"/>
      <c r="AHI51" s="96"/>
      <c r="AHJ51" s="96"/>
      <c r="AHK51" s="96"/>
      <c r="AHL51" s="97"/>
      <c r="AHM51" s="95">
        <f>AHM52+AHM53+AHM54+AHM55</f>
        <v>684860.42</v>
      </c>
      <c r="AHN51" s="96"/>
      <c r="AHO51" s="96"/>
      <c r="AHP51" s="96"/>
      <c r="AHQ51" s="96"/>
      <c r="AHR51" s="96"/>
      <c r="AHS51" s="96"/>
      <c r="AHT51" s="96"/>
      <c r="AHU51" s="96"/>
      <c r="AHV51" s="96"/>
      <c r="AHW51" s="96"/>
      <c r="AHX51" s="96"/>
      <c r="AHY51" s="96"/>
      <c r="AHZ51" s="96"/>
      <c r="AIA51" s="97"/>
      <c r="AIB51" s="95">
        <f>AIB52+AIB53+AIB54+AIB55</f>
        <v>490487</v>
      </c>
      <c r="AIC51" s="96"/>
      <c r="AID51" s="96"/>
      <c r="AIE51" s="96"/>
      <c r="AIF51" s="96"/>
      <c r="AIG51" s="96"/>
      <c r="AIH51" s="96"/>
      <c r="AII51" s="96"/>
      <c r="AIJ51" s="96"/>
      <c r="AIK51" s="96"/>
      <c r="AIL51" s="97"/>
      <c r="AIM51" s="95">
        <f>AIM52+AIM53+AIM54+AIM55</f>
        <v>684860.42</v>
      </c>
      <c r="AIN51" s="96"/>
      <c r="AIO51" s="96"/>
      <c r="AIP51" s="96"/>
      <c r="AIQ51" s="96"/>
      <c r="AIR51" s="96"/>
      <c r="AIS51" s="96"/>
      <c r="AIT51" s="96"/>
      <c r="AIU51" s="96"/>
      <c r="AIV51" s="96"/>
      <c r="AIW51" s="96"/>
      <c r="AIX51" s="96"/>
      <c r="AIY51" s="96"/>
      <c r="AIZ51" s="96"/>
      <c r="AJA51" s="100"/>
      <c r="AJB51" s="95">
        <f>AJB52+AJB53+AJB54+AJB55</f>
        <v>229368.62</v>
      </c>
      <c r="AJC51" s="96"/>
      <c r="AJD51" s="96"/>
      <c r="AJE51" s="96"/>
      <c r="AJF51" s="96"/>
      <c r="AJG51" s="96"/>
      <c r="AJH51" s="96"/>
      <c r="AJI51" s="96"/>
      <c r="AJJ51" s="96"/>
      <c r="AJK51" s="96"/>
      <c r="AJL51" s="97"/>
      <c r="AJM51" s="95">
        <f>AJM52+AJM53+AJM54+AJM55</f>
        <v>246868.62</v>
      </c>
      <c r="AJN51" s="96"/>
      <c r="AJO51" s="96"/>
      <c r="AJP51" s="96"/>
      <c r="AJQ51" s="96"/>
      <c r="AJR51" s="96"/>
      <c r="AJS51" s="96"/>
      <c r="AJT51" s="96"/>
      <c r="AJU51" s="96"/>
      <c r="AJV51" s="96"/>
      <c r="AJW51" s="96"/>
      <c r="AJX51" s="96"/>
      <c r="AJY51" s="96"/>
      <c r="AJZ51" s="96"/>
      <c r="AKA51" s="97"/>
      <c r="AKB51" s="95">
        <f>AKB52+AKB53+AKB54+AKB55</f>
        <v>229368.62</v>
      </c>
      <c r="AKC51" s="96"/>
      <c r="AKD51" s="96"/>
      <c r="AKE51" s="96"/>
      <c r="AKF51" s="96"/>
      <c r="AKG51" s="96"/>
      <c r="AKH51" s="96"/>
      <c r="AKI51" s="96"/>
      <c r="AKJ51" s="96"/>
      <c r="AKK51" s="96"/>
      <c r="AKL51" s="97"/>
      <c r="AKM51" s="95">
        <f>AKM52+AKM53+AKM54+AKM55</f>
        <v>246868.62</v>
      </c>
      <c r="AKN51" s="96"/>
      <c r="AKO51" s="96"/>
      <c r="AKP51" s="96"/>
      <c r="AKQ51" s="96"/>
      <c r="AKR51" s="96"/>
      <c r="AKS51" s="96"/>
      <c r="AKT51" s="96"/>
      <c r="AKU51" s="96"/>
      <c r="AKV51" s="96"/>
      <c r="AKW51" s="96"/>
      <c r="AKX51" s="96"/>
      <c r="AKY51" s="96"/>
      <c r="AKZ51" s="96"/>
      <c r="ALA51" s="100"/>
      <c r="ALB51" s="95">
        <f>ALB52+ALB53+ALB54+ALB55</f>
        <v>213610.75</v>
      </c>
      <c r="ALC51" s="96"/>
      <c r="ALD51" s="96"/>
      <c r="ALE51" s="96"/>
      <c r="ALF51" s="96"/>
      <c r="ALG51" s="96"/>
      <c r="ALH51" s="96"/>
      <c r="ALI51" s="96"/>
      <c r="ALJ51" s="96"/>
      <c r="ALK51" s="96"/>
      <c r="ALL51" s="97"/>
      <c r="ALM51" s="95">
        <f>ALM52+ALM53+ALM54+ALM55</f>
        <v>342242.1</v>
      </c>
      <c r="ALN51" s="96"/>
      <c r="ALO51" s="96"/>
      <c r="ALP51" s="96"/>
      <c r="ALQ51" s="96"/>
      <c r="ALR51" s="96"/>
      <c r="ALS51" s="96"/>
      <c r="ALT51" s="96"/>
      <c r="ALU51" s="96"/>
      <c r="ALV51" s="96"/>
      <c r="ALW51" s="96"/>
      <c r="ALX51" s="96"/>
      <c r="ALY51" s="96"/>
      <c r="ALZ51" s="96"/>
      <c r="AMA51" s="97"/>
      <c r="AMB51" s="95">
        <f>AMB52+AMB53+AMB54+AMB55</f>
        <v>213610.75</v>
      </c>
      <c r="AMC51" s="96"/>
      <c r="AMD51" s="96"/>
      <c r="AME51" s="96"/>
      <c r="AMF51" s="96"/>
      <c r="AMG51" s="96"/>
      <c r="AMH51" s="96"/>
      <c r="AMI51" s="96"/>
      <c r="AMJ51" s="96"/>
      <c r="AMK51" s="96"/>
      <c r="AML51" s="97"/>
      <c r="AMM51" s="95">
        <f>AMM52+AMM53+AMM54+AMM55</f>
        <v>342242.1</v>
      </c>
      <c r="AMN51" s="96"/>
      <c r="AMO51" s="96"/>
      <c r="AMP51" s="96"/>
      <c r="AMQ51" s="96"/>
      <c r="AMR51" s="96"/>
      <c r="AMS51" s="96"/>
      <c r="AMT51" s="96"/>
      <c r="AMU51" s="96"/>
      <c r="AMV51" s="96"/>
      <c r="AMW51" s="96"/>
      <c r="AMX51" s="96"/>
      <c r="AMY51" s="96"/>
      <c r="AMZ51" s="96"/>
      <c r="ANA51" s="100"/>
      <c r="ANB51" s="95">
        <f>ANB52+ANB53+ANB54+ANB55</f>
        <v>55478.400000000001</v>
      </c>
      <c r="ANC51" s="96"/>
      <c r="AND51" s="96"/>
      <c r="ANE51" s="96"/>
      <c r="ANF51" s="96"/>
      <c r="ANG51" s="96"/>
      <c r="ANH51" s="96"/>
      <c r="ANI51" s="96"/>
      <c r="ANJ51" s="96"/>
      <c r="ANK51" s="96"/>
      <c r="ANL51" s="97"/>
      <c r="ANM51" s="95">
        <f>ANM52+ANM53+ANM54+ANM55</f>
        <v>55478.400000000001</v>
      </c>
      <c r="ANN51" s="96"/>
      <c r="ANO51" s="96"/>
      <c r="ANP51" s="96"/>
      <c r="ANQ51" s="96"/>
      <c r="ANR51" s="96"/>
      <c r="ANS51" s="96"/>
      <c r="ANT51" s="96"/>
      <c r="ANU51" s="96"/>
      <c r="ANV51" s="96"/>
      <c r="ANW51" s="96"/>
      <c r="ANX51" s="96"/>
      <c r="ANY51" s="96"/>
      <c r="ANZ51" s="96"/>
      <c r="AOA51" s="97"/>
      <c r="AOB51" s="95">
        <f>AOB52+AOB53+AOB54+AOB55</f>
        <v>55478.400000000001</v>
      </c>
      <c r="AOC51" s="96"/>
      <c r="AOD51" s="96"/>
      <c r="AOE51" s="96"/>
      <c r="AOF51" s="96"/>
      <c r="AOG51" s="96"/>
      <c r="AOH51" s="96"/>
      <c r="AOI51" s="96"/>
      <c r="AOJ51" s="96"/>
      <c r="AOK51" s="96"/>
      <c r="AOL51" s="97"/>
      <c r="AOM51" s="95">
        <f>AOM52+AOM53+AOM54+AOM55</f>
        <v>55478.400000000001</v>
      </c>
      <c r="AON51" s="96"/>
      <c r="AOO51" s="96"/>
      <c r="AOP51" s="96"/>
      <c r="AOQ51" s="96"/>
      <c r="AOR51" s="96"/>
      <c r="AOS51" s="96"/>
      <c r="AOT51" s="96"/>
      <c r="AOU51" s="96"/>
      <c r="AOV51" s="96"/>
      <c r="AOW51" s="96"/>
      <c r="AOX51" s="96"/>
      <c r="AOY51" s="96"/>
      <c r="AOZ51" s="96"/>
      <c r="APA51" s="100"/>
      <c r="APB51" s="95">
        <f>APB52+APB53+APB54+APB55</f>
        <v>95393.09</v>
      </c>
      <c r="APC51" s="96"/>
      <c r="APD51" s="96"/>
      <c r="APE51" s="96"/>
      <c r="APF51" s="96"/>
      <c r="APG51" s="96"/>
      <c r="APH51" s="96"/>
      <c r="API51" s="96"/>
      <c r="APJ51" s="96"/>
      <c r="APK51" s="96"/>
      <c r="APL51" s="97"/>
      <c r="APM51" s="95">
        <f>APM52+APM53+APM54+APM55</f>
        <v>120260.74</v>
      </c>
      <c r="APN51" s="96"/>
      <c r="APO51" s="96"/>
      <c r="APP51" s="96"/>
      <c r="APQ51" s="96"/>
      <c r="APR51" s="96"/>
      <c r="APS51" s="96"/>
      <c r="APT51" s="96"/>
      <c r="APU51" s="96"/>
      <c r="APV51" s="96"/>
      <c r="APW51" s="96"/>
      <c r="APX51" s="96"/>
      <c r="APY51" s="96"/>
      <c r="APZ51" s="96"/>
      <c r="AQA51" s="97"/>
      <c r="AQB51" s="95">
        <f>AQB52+AQB53+AQB54+AQB55</f>
        <v>95393.09</v>
      </c>
      <c r="AQC51" s="96"/>
      <c r="AQD51" s="96"/>
      <c r="AQE51" s="96"/>
      <c r="AQF51" s="96"/>
      <c r="AQG51" s="96"/>
      <c r="AQH51" s="96"/>
      <c r="AQI51" s="96"/>
      <c r="AQJ51" s="96"/>
      <c r="AQK51" s="96"/>
      <c r="AQL51" s="97"/>
      <c r="AQM51" s="95">
        <f>AQM52+AQM53+AQM54+AQM55</f>
        <v>120260.74</v>
      </c>
      <c r="AQN51" s="96"/>
      <c r="AQO51" s="96"/>
      <c r="AQP51" s="96"/>
      <c r="AQQ51" s="96"/>
      <c r="AQR51" s="96"/>
      <c r="AQS51" s="96"/>
      <c r="AQT51" s="96"/>
      <c r="AQU51" s="96"/>
      <c r="AQV51" s="96"/>
      <c r="AQW51" s="96"/>
      <c r="AQX51" s="96"/>
      <c r="AQY51" s="96"/>
      <c r="AQZ51" s="96"/>
      <c r="ARA51" s="100"/>
      <c r="ARB51" s="95">
        <f>ARB52+ARB53+ARB54+ARB55</f>
        <v>136107.92000000001</v>
      </c>
      <c r="ARC51" s="96"/>
      <c r="ARD51" s="96"/>
      <c r="ARE51" s="96"/>
      <c r="ARF51" s="96"/>
      <c r="ARG51" s="96"/>
      <c r="ARH51" s="96"/>
      <c r="ARI51" s="96"/>
      <c r="ARJ51" s="96"/>
      <c r="ARK51" s="96"/>
      <c r="ARL51" s="97"/>
      <c r="ARM51" s="95">
        <f>ARM52+ARM53+ARM54+ARM55</f>
        <v>227703.8</v>
      </c>
      <c r="ARN51" s="96"/>
      <c r="ARO51" s="96"/>
      <c r="ARP51" s="96"/>
      <c r="ARQ51" s="96"/>
      <c r="ARR51" s="96"/>
      <c r="ARS51" s="96"/>
      <c r="ART51" s="96"/>
      <c r="ARU51" s="96"/>
      <c r="ARV51" s="96"/>
      <c r="ARW51" s="96"/>
      <c r="ARX51" s="96"/>
      <c r="ARY51" s="96"/>
      <c r="ARZ51" s="96"/>
      <c r="ASA51" s="97"/>
      <c r="ASB51" s="95">
        <f>ASB52+ASB53+ASB54+ASB55</f>
        <v>136107.92000000001</v>
      </c>
      <c r="ASC51" s="96"/>
      <c r="ASD51" s="96"/>
      <c r="ASE51" s="96"/>
      <c r="ASF51" s="96"/>
      <c r="ASG51" s="96"/>
      <c r="ASH51" s="96"/>
      <c r="ASI51" s="96"/>
      <c r="ASJ51" s="96"/>
      <c r="ASK51" s="96"/>
      <c r="ASL51" s="97"/>
      <c r="ASM51" s="95">
        <f>ASM52+ASM53+ASM54+ASM55</f>
        <v>227703.8</v>
      </c>
      <c r="ASN51" s="96"/>
      <c r="ASO51" s="96"/>
      <c r="ASP51" s="96"/>
      <c r="ASQ51" s="96"/>
      <c r="ASR51" s="96"/>
      <c r="ASS51" s="96"/>
      <c r="AST51" s="96"/>
      <c r="ASU51" s="96"/>
      <c r="ASV51" s="96"/>
      <c r="ASW51" s="96"/>
      <c r="ASX51" s="96"/>
      <c r="ASY51" s="96"/>
      <c r="ASZ51" s="96"/>
      <c r="ATA51" s="100"/>
      <c r="ATB51" s="95">
        <f>ATB52+ATB53+ATB54+ATB55</f>
        <v>110627.6</v>
      </c>
      <c r="ATC51" s="96"/>
      <c r="ATD51" s="96"/>
      <c r="ATE51" s="96"/>
      <c r="ATF51" s="96"/>
      <c r="ATG51" s="96"/>
      <c r="ATH51" s="96"/>
      <c r="ATI51" s="96"/>
      <c r="ATJ51" s="96"/>
      <c r="ATK51" s="96"/>
      <c r="ATL51" s="97"/>
      <c r="ATM51" s="95">
        <f>ATM52+ATM53+ATM54+ATM55</f>
        <v>120627.6</v>
      </c>
      <c r="ATN51" s="96"/>
      <c r="ATO51" s="96"/>
      <c r="ATP51" s="96"/>
      <c r="ATQ51" s="96"/>
      <c r="ATR51" s="96"/>
      <c r="ATS51" s="96"/>
      <c r="ATT51" s="96"/>
      <c r="ATU51" s="96"/>
      <c r="ATV51" s="96"/>
      <c r="ATW51" s="96"/>
      <c r="ATX51" s="96"/>
      <c r="ATY51" s="96"/>
      <c r="ATZ51" s="96"/>
      <c r="AUA51" s="97"/>
      <c r="AUB51" s="95">
        <f>AUB52+AUB53+AUB54+AUB55</f>
        <v>110627.6</v>
      </c>
      <c r="AUC51" s="96"/>
      <c r="AUD51" s="96"/>
      <c r="AUE51" s="96"/>
      <c r="AUF51" s="96"/>
      <c r="AUG51" s="96"/>
      <c r="AUH51" s="96"/>
      <c r="AUI51" s="96"/>
      <c r="AUJ51" s="96"/>
      <c r="AUK51" s="96"/>
      <c r="AUL51" s="97"/>
      <c r="AUM51" s="95">
        <f>AUM52+AUM53+AUM54+AUM55</f>
        <v>120627.6</v>
      </c>
      <c r="AUN51" s="96"/>
      <c r="AUO51" s="96"/>
      <c r="AUP51" s="96"/>
      <c r="AUQ51" s="96"/>
      <c r="AUR51" s="96"/>
      <c r="AUS51" s="96"/>
      <c r="AUT51" s="96"/>
      <c r="AUU51" s="96"/>
      <c r="AUV51" s="96"/>
      <c r="AUW51" s="96"/>
      <c r="AUX51" s="96"/>
      <c r="AUY51" s="96"/>
      <c r="AUZ51" s="96"/>
      <c r="AVA51" s="100"/>
      <c r="AVB51" s="95">
        <f>AVB52+AVB53+AVB54+AVB55</f>
        <v>95273.2</v>
      </c>
      <c r="AVC51" s="96"/>
      <c r="AVD51" s="96"/>
      <c r="AVE51" s="96"/>
      <c r="AVF51" s="96"/>
      <c r="AVG51" s="96"/>
      <c r="AVH51" s="96"/>
      <c r="AVI51" s="96"/>
      <c r="AVJ51" s="96"/>
      <c r="AVK51" s="96"/>
      <c r="AVL51" s="97"/>
      <c r="AVM51" s="95">
        <f>AVM52+AVM53+AVM54+AVM55</f>
        <v>123688.96000000001</v>
      </c>
      <c r="AVN51" s="96"/>
      <c r="AVO51" s="96"/>
      <c r="AVP51" s="96"/>
      <c r="AVQ51" s="96"/>
      <c r="AVR51" s="96"/>
      <c r="AVS51" s="96"/>
      <c r="AVT51" s="96"/>
      <c r="AVU51" s="96"/>
      <c r="AVV51" s="96"/>
      <c r="AVW51" s="96"/>
      <c r="AVX51" s="96"/>
      <c r="AVY51" s="96"/>
      <c r="AVZ51" s="96"/>
      <c r="AWA51" s="97"/>
      <c r="AWB51" s="95">
        <f>AWB52+AWB53+AWB54+AWB55</f>
        <v>95273.2</v>
      </c>
      <c r="AWC51" s="96"/>
      <c r="AWD51" s="96"/>
      <c r="AWE51" s="96"/>
      <c r="AWF51" s="96"/>
      <c r="AWG51" s="96"/>
      <c r="AWH51" s="96"/>
      <c r="AWI51" s="96"/>
      <c r="AWJ51" s="96"/>
      <c r="AWK51" s="96"/>
      <c r="AWL51" s="97"/>
      <c r="AWM51" s="95">
        <f>AWM52+AWM53+AWM54+AWM55</f>
        <v>123688.96000000001</v>
      </c>
      <c r="AWN51" s="96"/>
      <c r="AWO51" s="96"/>
      <c r="AWP51" s="96"/>
      <c r="AWQ51" s="96"/>
      <c r="AWR51" s="96"/>
      <c r="AWS51" s="96"/>
      <c r="AWT51" s="96"/>
      <c r="AWU51" s="96"/>
      <c r="AWV51" s="96"/>
      <c r="AWW51" s="96"/>
      <c r="AWX51" s="96"/>
      <c r="AWY51" s="96"/>
      <c r="AWZ51" s="96"/>
      <c r="AXA51" s="100"/>
      <c r="AXB51" s="95">
        <f>AXB52+AXB53+AXB54+AXB55</f>
        <v>0</v>
      </c>
      <c r="AXC51" s="96"/>
      <c r="AXD51" s="96"/>
      <c r="AXE51" s="96"/>
      <c r="AXF51" s="96"/>
      <c r="AXG51" s="96"/>
      <c r="AXH51" s="96"/>
      <c r="AXI51" s="96"/>
      <c r="AXJ51" s="96"/>
      <c r="AXK51" s="96"/>
      <c r="AXL51" s="97"/>
      <c r="AXM51" s="95">
        <f>AXM52+AXM53+AXM54+AXM55</f>
        <v>0</v>
      </c>
      <c r="AXN51" s="96"/>
      <c r="AXO51" s="96"/>
      <c r="AXP51" s="96"/>
      <c r="AXQ51" s="96"/>
      <c r="AXR51" s="96"/>
      <c r="AXS51" s="96"/>
      <c r="AXT51" s="96"/>
      <c r="AXU51" s="96"/>
      <c r="AXV51" s="96"/>
      <c r="AXW51" s="96"/>
      <c r="AXX51" s="96"/>
      <c r="AXY51" s="96"/>
      <c r="AXZ51" s="96"/>
      <c r="AYA51" s="97"/>
      <c r="AYB51" s="95">
        <f>AYB52+AYB53+AYB54+AYB55</f>
        <v>0</v>
      </c>
      <c r="AYC51" s="96"/>
      <c r="AYD51" s="96"/>
      <c r="AYE51" s="96"/>
      <c r="AYF51" s="96"/>
      <c r="AYG51" s="96"/>
      <c r="AYH51" s="96"/>
      <c r="AYI51" s="96"/>
      <c r="AYJ51" s="96"/>
      <c r="AYK51" s="96"/>
      <c r="AYL51" s="97"/>
      <c r="AYM51" s="95">
        <f>AYM52+AYM53+AYM54+AYM55</f>
        <v>0</v>
      </c>
      <c r="AYN51" s="96"/>
      <c r="AYO51" s="96"/>
      <c r="AYP51" s="96"/>
      <c r="AYQ51" s="96"/>
      <c r="AYR51" s="96"/>
      <c r="AYS51" s="96"/>
      <c r="AYT51" s="96"/>
      <c r="AYU51" s="96"/>
      <c r="AYV51" s="96"/>
      <c r="AYW51" s="96"/>
      <c r="AYX51" s="96"/>
      <c r="AYY51" s="96"/>
      <c r="AYZ51" s="96"/>
      <c r="AZA51" s="100"/>
      <c r="AZB51" s="95">
        <f>AZB52+AZB53+AZB54+AZB55</f>
        <v>100801.82</v>
      </c>
      <c r="AZC51" s="96"/>
      <c r="AZD51" s="96"/>
      <c r="AZE51" s="96"/>
      <c r="AZF51" s="96"/>
      <c r="AZG51" s="96"/>
      <c r="AZH51" s="96"/>
      <c r="AZI51" s="96"/>
      <c r="AZJ51" s="96"/>
      <c r="AZK51" s="96"/>
      <c r="AZL51" s="97"/>
      <c r="AZM51" s="95">
        <f>AZM52+AZM53+AZM54+AZM55</f>
        <v>127931.4</v>
      </c>
      <c r="AZN51" s="96"/>
      <c r="AZO51" s="96"/>
      <c r="AZP51" s="96"/>
      <c r="AZQ51" s="96"/>
      <c r="AZR51" s="96"/>
      <c r="AZS51" s="96"/>
      <c r="AZT51" s="96"/>
      <c r="AZU51" s="96"/>
      <c r="AZV51" s="96"/>
      <c r="AZW51" s="96"/>
      <c r="AZX51" s="96"/>
      <c r="AZY51" s="96"/>
      <c r="AZZ51" s="96"/>
      <c r="BAA51" s="97"/>
      <c r="BAB51" s="95">
        <f>BAB52+BAB53+BAB54+BAB55</f>
        <v>100801.82</v>
      </c>
      <c r="BAC51" s="96"/>
      <c r="BAD51" s="96"/>
      <c r="BAE51" s="96"/>
      <c r="BAF51" s="96"/>
      <c r="BAG51" s="96"/>
      <c r="BAH51" s="96"/>
      <c r="BAI51" s="96"/>
      <c r="BAJ51" s="96"/>
      <c r="BAK51" s="96"/>
      <c r="BAL51" s="97"/>
      <c r="BAM51" s="95">
        <f>BAM52+BAM53+BAM54+BAM55</f>
        <v>127931.4</v>
      </c>
      <c r="BAN51" s="96"/>
      <c r="BAO51" s="96"/>
      <c r="BAP51" s="96"/>
      <c r="BAQ51" s="96"/>
      <c r="BAR51" s="96"/>
      <c r="BAS51" s="96"/>
      <c r="BAT51" s="96"/>
      <c r="BAU51" s="96"/>
      <c r="BAV51" s="96"/>
      <c r="BAW51" s="96"/>
      <c r="BAX51" s="96"/>
      <c r="BAY51" s="96"/>
      <c r="BAZ51" s="96"/>
      <c r="BBA51" s="100"/>
      <c r="BBB51" s="95">
        <f>BBB52+BBB53+BBB54+BBB55</f>
        <v>85466.94</v>
      </c>
      <c r="BBC51" s="96"/>
      <c r="BBD51" s="96"/>
      <c r="BBE51" s="96"/>
      <c r="BBF51" s="96"/>
      <c r="BBG51" s="96"/>
      <c r="BBH51" s="96"/>
      <c r="BBI51" s="96"/>
      <c r="BBJ51" s="96"/>
      <c r="BBK51" s="96"/>
      <c r="BBL51" s="97"/>
      <c r="BBM51" s="95">
        <f>BBM52+BBM53+BBM54+BBM55</f>
        <v>85466.94</v>
      </c>
      <c r="BBN51" s="96"/>
      <c r="BBO51" s="96"/>
      <c r="BBP51" s="96"/>
      <c r="BBQ51" s="96"/>
      <c r="BBR51" s="96"/>
      <c r="BBS51" s="96"/>
      <c r="BBT51" s="96"/>
      <c r="BBU51" s="96"/>
      <c r="BBV51" s="96"/>
      <c r="BBW51" s="96"/>
      <c r="BBX51" s="96"/>
      <c r="BBY51" s="96"/>
      <c r="BBZ51" s="96"/>
      <c r="BCA51" s="97"/>
      <c r="BCB51" s="95">
        <f>BCB52+BCB53+BCB54+BCB55</f>
        <v>85466.94</v>
      </c>
      <c r="BCC51" s="96"/>
      <c r="BCD51" s="96"/>
      <c r="BCE51" s="96"/>
      <c r="BCF51" s="96"/>
      <c r="BCG51" s="96"/>
      <c r="BCH51" s="96"/>
      <c r="BCI51" s="96"/>
      <c r="BCJ51" s="96"/>
      <c r="BCK51" s="96"/>
      <c r="BCL51" s="97"/>
      <c r="BCM51" s="95">
        <f>BCM52+BCM53+BCM54+BCM55</f>
        <v>85466.94</v>
      </c>
      <c r="BCN51" s="96"/>
      <c r="BCO51" s="96"/>
      <c r="BCP51" s="96"/>
      <c r="BCQ51" s="96"/>
      <c r="BCR51" s="96"/>
      <c r="BCS51" s="96"/>
      <c r="BCT51" s="96"/>
      <c r="BCU51" s="96"/>
      <c r="BCV51" s="96"/>
      <c r="BCW51" s="96"/>
      <c r="BCX51" s="96"/>
      <c r="BCY51" s="96"/>
      <c r="BCZ51" s="96"/>
      <c r="BDA51" s="100"/>
      <c r="BDB51" s="95">
        <f>BDB52+BDB53+BDB54+BDB55</f>
        <v>436265.59</v>
      </c>
      <c r="BDC51" s="96"/>
      <c r="BDD51" s="96"/>
      <c r="BDE51" s="96"/>
      <c r="BDF51" s="96"/>
      <c r="BDG51" s="96"/>
      <c r="BDH51" s="96"/>
      <c r="BDI51" s="96"/>
      <c r="BDJ51" s="96"/>
      <c r="BDK51" s="96"/>
      <c r="BDL51" s="97"/>
      <c r="BDM51" s="95">
        <f>BDM52+BDM53+BDM54+BDM55</f>
        <v>555734.89</v>
      </c>
      <c r="BDN51" s="96"/>
      <c r="BDO51" s="96"/>
      <c r="BDP51" s="96"/>
      <c r="BDQ51" s="96"/>
      <c r="BDR51" s="96"/>
      <c r="BDS51" s="96"/>
      <c r="BDT51" s="96"/>
      <c r="BDU51" s="96"/>
      <c r="BDV51" s="96"/>
      <c r="BDW51" s="96"/>
      <c r="BDX51" s="96"/>
      <c r="BDY51" s="96"/>
      <c r="BDZ51" s="96"/>
      <c r="BEA51" s="97"/>
      <c r="BEB51" s="95">
        <f>BEB52+BEB53+BEB54+BEB55</f>
        <v>436265.59</v>
      </c>
      <c r="BEC51" s="96"/>
      <c r="BED51" s="96"/>
      <c r="BEE51" s="96"/>
      <c r="BEF51" s="96"/>
      <c r="BEG51" s="96"/>
      <c r="BEH51" s="96"/>
      <c r="BEI51" s="96"/>
      <c r="BEJ51" s="96"/>
      <c r="BEK51" s="96"/>
      <c r="BEL51" s="97"/>
      <c r="BEM51" s="95">
        <f>BEM52+BEM53+BEM54+BEM55</f>
        <v>555734.89</v>
      </c>
      <c r="BEN51" s="96"/>
      <c r="BEO51" s="96"/>
      <c r="BEP51" s="96"/>
      <c r="BEQ51" s="96"/>
      <c r="BER51" s="96"/>
      <c r="BES51" s="96"/>
      <c r="BET51" s="96"/>
      <c r="BEU51" s="96"/>
      <c r="BEV51" s="96"/>
      <c r="BEW51" s="96"/>
      <c r="BEX51" s="96"/>
      <c r="BEY51" s="96"/>
      <c r="BEZ51" s="96"/>
      <c r="BFA51" s="100"/>
      <c r="BFB51" s="95">
        <f>BFB52+BFB53+BFB54+BFB55</f>
        <v>427739.39</v>
      </c>
      <c r="BFC51" s="96"/>
      <c r="BFD51" s="96"/>
      <c r="BFE51" s="96"/>
      <c r="BFF51" s="96"/>
      <c r="BFG51" s="96"/>
      <c r="BFH51" s="96"/>
      <c r="BFI51" s="96"/>
      <c r="BFJ51" s="96"/>
      <c r="BFK51" s="96"/>
      <c r="BFL51" s="97"/>
      <c r="BFM51" s="95">
        <f>BFM52+BFM53+BFM54+BFM55</f>
        <v>532053.04</v>
      </c>
      <c r="BFN51" s="96"/>
      <c r="BFO51" s="96"/>
      <c r="BFP51" s="96"/>
      <c r="BFQ51" s="96"/>
      <c r="BFR51" s="96"/>
      <c r="BFS51" s="96"/>
      <c r="BFT51" s="96"/>
      <c r="BFU51" s="96"/>
      <c r="BFV51" s="96"/>
      <c r="BFW51" s="96"/>
      <c r="BFX51" s="96"/>
      <c r="BFY51" s="96"/>
      <c r="BFZ51" s="96"/>
      <c r="BGA51" s="97"/>
      <c r="BGB51" s="95">
        <f>BGB52+BGB53+BGB54+BGB55</f>
        <v>427739.39</v>
      </c>
      <c r="BGC51" s="96"/>
      <c r="BGD51" s="96"/>
      <c r="BGE51" s="96"/>
      <c r="BGF51" s="96"/>
      <c r="BGG51" s="96"/>
      <c r="BGH51" s="96"/>
      <c r="BGI51" s="96"/>
      <c r="BGJ51" s="96"/>
      <c r="BGK51" s="96"/>
      <c r="BGL51" s="97"/>
      <c r="BGM51" s="95">
        <f>BGM52+BGM53+BGM54+BGM55</f>
        <v>532053.04</v>
      </c>
      <c r="BGN51" s="96"/>
      <c r="BGO51" s="96"/>
      <c r="BGP51" s="96"/>
      <c r="BGQ51" s="96"/>
      <c r="BGR51" s="96"/>
      <c r="BGS51" s="96"/>
      <c r="BGT51" s="96"/>
      <c r="BGU51" s="96"/>
      <c r="BGV51" s="96"/>
      <c r="BGW51" s="96"/>
      <c r="BGX51" s="96"/>
      <c r="BGY51" s="96"/>
      <c r="BGZ51" s="96"/>
      <c r="BHA51" s="100"/>
      <c r="BHB51" s="95">
        <f>BHB52+BHB53+BHB54+BHB55</f>
        <v>195133.47</v>
      </c>
      <c r="BHC51" s="96"/>
      <c r="BHD51" s="96"/>
      <c r="BHE51" s="96"/>
      <c r="BHF51" s="96"/>
      <c r="BHG51" s="96"/>
      <c r="BHH51" s="96"/>
      <c r="BHI51" s="96"/>
      <c r="BHJ51" s="96"/>
      <c r="BHK51" s="96"/>
      <c r="BHL51" s="97"/>
      <c r="BHM51" s="95">
        <f>BHM52+BHM53+BHM54+BHM55</f>
        <v>217921.58000000002</v>
      </c>
      <c r="BHN51" s="96"/>
      <c r="BHO51" s="96"/>
      <c r="BHP51" s="96"/>
      <c r="BHQ51" s="96"/>
      <c r="BHR51" s="96"/>
      <c r="BHS51" s="96"/>
      <c r="BHT51" s="96"/>
      <c r="BHU51" s="96"/>
      <c r="BHV51" s="96"/>
      <c r="BHW51" s="96"/>
      <c r="BHX51" s="96"/>
      <c r="BHY51" s="96"/>
      <c r="BHZ51" s="96"/>
      <c r="BIA51" s="97"/>
      <c r="BIB51" s="95">
        <f>BIB52+BIB53+BIB54+BIB55</f>
        <v>195133.47</v>
      </c>
      <c r="BIC51" s="96"/>
      <c r="BID51" s="96"/>
      <c r="BIE51" s="96"/>
      <c r="BIF51" s="96"/>
      <c r="BIG51" s="96"/>
      <c r="BIH51" s="96"/>
      <c r="BII51" s="96"/>
      <c r="BIJ51" s="96"/>
      <c r="BIK51" s="96"/>
      <c r="BIL51" s="97"/>
      <c r="BIM51" s="95">
        <f>BIM52+BIM53+BIM54+BIM55</f>
        <v>217921.58000000002</v>
      </c>
      <c r="BIN51" s="96"/>
      <c r="BIO51" s="96"/>
      <c r="BIP51" s="96"/>
      <c r="BIQ51" s="96"/>
      <c r="BIR51" s="96"/>
      <c r="BIS51" s="96"/>
      <c r="BIT51" s="96"/>
      <c r="BIU51" s="96"/>
      <c r="BIV51" s="96"/>
      <c r="BIW51" s="96"/>
      <c r="BIX51" s="96"/>
      <c r="BIY51" s="96"/>
      <c r="BIZ51" s="96"/>
      <c r="BJA51" s="100"/>
      <c r="BJB51" s="95">
        <f>BJB52+BJB53+BJB54+BJB55</f>
        <v>163822.72</v>
      </c>
      <c r="BJC51" s="96"/>
      <c r="BJD51" s="96"/>
      <c r="BJE51" s="96"/>
      <c r="BJF51" s="96"/>
      <c r="BJG51" s="96"/>
      <c r="BJH51" s="96"/>
      <c r="BJI51" s="96"/>
      <c r="BJJ51" s="96"/>
      <c r="BJK51" s="96"/>
      <c r="BJL51" s="97"/>
      <c r="BJM51" s="95">
        <f>BJM52+BJM53+BJM54+BJM55</f>
        <v>212282.78</v>
      </c>
      <c r="BJN51" s="96"/>
      <c r="BJO51" s="96"/>
      <c r="BJP51" s="96"/>
      <c r="BJQ51" s="96"/>
      <c r="BJR51" s="96"/>
      <c r="BJS51" s="96"/>
      <c r="BJT51" s="96"/>
      <c r="BJU51" s="96"/>
      <c r="BJV51" s="96"/>
      <c r="BJW51" s="96"/>
      <c r="BJX51" s="96"/>
      <c r="BJY51" s="96"/>
      <c r="BJZ51" s="96"/>
      <c r="BKA51" s="97"/>
      <c r="BKB51" s="95">
        <f>BKB52+BKB53+BKB54+BKB55</f>
        <v>163822.72</v>
      </c>
      <c r="BKC51" s="96"/>
      <c r="BKD51" s="96"/>
      <c r="BKE51" s="96"/>
      <c r="BKF51" s="96"/>
      <c r="BKG51" s="96"/>
      <c r="BKH51" s="96"/>
      <c r="BKI51" s="96"/>
      <c r="BKJ51" s="96"/>
      <c r="BKK51" s="96"/>
      <c r="BKL51" s="97"/>
      <c r="BKM51" s="95">
        <f>BKM52+BKM53+BKM54+BKM55</f>
        <v>212282.78</v>
      </c>
      <c r="BKN51" s="96"/>
      <c r="BKO51" s="96"/>
      <c r="BKP51" s="96"/>
      <c r="BKQ51" s="96"/>
      <c r="BKR51" s="96"/>
      <c r="BKS51" s="96"/>
      <c r="BKT51" s="96"/>
      <c r="BKU51" s="96"/>
      <c r="BKV51" s="96"/>
      <c r="BKW51" s="96"/>
      <c r="BKX51" s="96"/>
      <c r="BKY51" s="96"/>
      <c r="BKZ51" s="96"/>
      <c r="BLA51" s="100"/>
      <c r="BLB51" s="95">
        <f>BLB52+BLB53+BLB54+BLB55</f>
        <v>0</v>
      </c>
      <c r="BLC51" s="96"/>
      <c r="BLD51" s="96"/>
      <c r="BLE51" s="96"/>
      <c r="BLF51" s="96"/>
      <c r="BLG51" s="96"/>
      <c r="BLH51" s="96"/>
      <c r="BLI51" s="96"/>
      <c r="BLJ51" s="96"/>
      <c r="BLK51" s="96"/>
      <c r="BLL51" s="97"/>
      <c r="BLM51" s="95">
        <f>BLM52+BLM53+BLM54+BLM55</f>
        <v>0</v>
      </c>
      <c r="BLN51" s="96"/>
      <c r="BLO51" s="96"/>
      <c r="BLP51" s="96"/>
      <c r="BLQ51" s="96"/>
      <c r="BLR51" s="96"/>
      <c r="BLS51" s="96"/>
      <c r="BLT51" s="96"/>
      <c r="BLU51" s="96"/>
      <c r="BLV51" s="96"/>
      <c r="BLW51" s="96"/>
      <c r="BLX51" s="96"/>
      <c r="BLY51" s="96"/>
      <c r="BLZ51" s="96"/>
      <c r="BMA51" s="97"/>
      <c r="BMB51" s="95">
        <f>BMB52+BMB53+BMB54+BMB55</f>
        <v>0</v>
      </c>
      <c r="BMC51" s="96"/>
      <c r="BMD51" s="96"/>
      <c r="BME51" s="96"/>
      <c r="BMF51" s="96"/>
      <c r="BMG51" s="96"/>
      <c r="BMH51" s="96"/>
      <c r="BMI51" s="96"/>
      <c r="BMJ51" s="96"/>
      <c r="BMK51" s="96"/>
      <c r="BML51" s="97"/>
      <c r="BMM51" s="95">
        <f>BMM52+BMM53+BMM54+BMM55</f>
        <v>0</v>
      </c>
      <c r="BMN51" s="96"/>
      <c r="BMO51" s="96"/>
      <c r="BMP51" s="96"/>
      <c r="BMQ51" s="96"/>
      <c r="BMR51" s="96"/>
      <c r="BMS51" s="96"/>
      <c r="BMT51" s="96"/>
      <c r="BMU51" s="96"/>
      <c r="BMV51" s="96"/>
      <c r="BMW51" s="96"/>
      <c r="BMX51" s="96"/>
      <c r="BMY51" s="96"/>
      <c r="BMZ51" s="96"/>
      <c r="BNA51" s="100"/>
      <c r="BNB51" s="45"/>
      <c r="BNC51" s="45"/>
      <c r="BND51" s="45"/>
      <c r="BNE51" s="45"/>
      <c r="BNF51" s="45"/>
      <c r="BNG51" s="45"/>
      <c r="BNH51" s="45"/>
      <c r="BNI51" s="45"/>
      <c r="BNJ51" s="45"/>
      <c r="BNK51" s="45"/>
      <c r="BNL51" s="45"/>
      <c r="BNM51" s="45"/>
      <c r="BNN51" s="45"/>
      <c r="BNO51" s="45"/>
      <c r="BNP51" s="45"/>
      <c r="BNQ51" s="45"/>
      <c r="BNR51" s="45"/>
      <c r="BNS51" s="45"/>
      <c r="BNT51" s="45"/>
      <c r="BNU51" s="45"/>
      <c r="BNV51" s="45"/>
      <c r="BNW51" s="45"/>
      <c r="BNX51" s="45"/>
      <c r="BNY51" s="45"/>
      <c r="BNZ51" s="45"/>
      <c r="BOA51" s="45"/>
      <c r="BOB51" s="45"/>
      <c r="BOC51" s="45"/>
      <c r="BOD51" s="45"/>
      <c r="BOE51" s="45"/>
      <c r="BOF51" s="45"/>
      <c r="BOG51" s="45"/>
      <c r="BOH51" s="45"/>
      <c r="BOI51" s="45"/>
      <c r="BOJ51" s="45"/>
      <c r="BOK51" s="45"/>
      <c r="BOL51" s="45"/>
      <c r="BOM51" s="45"/>
      <c r="BON51" s="45"/>
      <c r="BOO51" s="45"/>
      <c r="BOP51" s="45"/>
      <c r="BOQ51" s="45"/>
      <c r="BOR51" s="45"/>
      <c r="BOS51" s="45"/>
      <c r="BOT51" s="45"/>
      <c r="BOU51" s="45"/>
      <c r="BOV51" s="45"/>
      <c r="BOW51" s="45"/>
      <c r="BOX51" s="45"/>
      <c r="BOY51" s="45"/>
      <c r="BOZ51" s="45"/>
      <c r="BPA51" s="45"/>
    </row>
    <row r="52" spans="1:1769" s="4" customFormat="1" ht="33" customHeight="1">
      <c r="A52" s="159" t="s">
        <v>37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44" t="s">
        <v>69</v>
      </c>
      <c r="AT52" s="145"/>
      <c r="AU52" s="145"/>
      <c r="AV52" s="145"/>
      <c r="AW52" s="145"/>
      <c r="AX52" s="145"/>
      <c r="AY52" s="145"/>
      <c r="AZ52" s="145"/>
      <c r="BA52" s="145"/>
      <c r="BB52" s="104">
        <f>DB52+FB52+HB52+JB52+LB52+NB52+PB52+RB52+TB52+VB52+XB52+ZB52+ABB52+ADB52+AFB52+AHB52+AJB52+ALB52+ANB52+APB52+ARB52+ATB52+AVB52+AXB52+AZB52+BBB52+BDB52+BFB52+BHB52+BJB52+BLB52</f>
        <v>3969794.4800000004</v>
      </c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>
        <f>DM52+FM52+HM52+JM52+LM52+NM52+PM52+RM52+TM52+VM52+XM52+ZM52+ABM52+ADM52+AFM52+AHM52+AJM52+ALM52+ANM52+APM52+ARM52+ATM52+AVM52+AXM52+AZM52+BBM52+BDM52+BFM52+BHM52+BJM52+BLM52</f>
        <v>5167235.38</v>
      </c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>
        <f>EB52+GB52+IB52+KB52+MB52+OB52+QB52+SB52+UB52+WB52+YB52+AAB52+ACB52+AEB52+AGB52+AIB52+AKB52+AMB52+AOB52+AQB52+ASB52+AUB52+AWB52+AYB52+BAB52+BCB52+BEB52+BGB52+BIB52+BKB52+BMB52</f>
        <v>3969794.4800000004</v>
      </c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>
        <f>EM52+GM52+IM52+KM52+MM52+OM52+QM52+SM52+UM52+WM52+YM52+AAM52+ACM52+AEM52+AGM52+AIM52+AKM52+AMM52+AOM52+AQM52+ASM52+AUM52+AWM52+AYM52+BAM52+BCM52+BEM52+BGM52+BIM52+BKM52+BMM52</f>
        <v>5167235.38</v>
      </c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14"/>
      <c r="DB52" s="104">
        <v>0</v>
      </c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>
        <v>0</v>
      </c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>
        <v>0</v>
      </c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>
        <v>0</v>
      </c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14"/>
      <c r="FB52" s="104">
        <v>187435.24</v>
      </c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>
        <v>205435.24</v>
      </c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>
        <v>187435.24</v>
      </c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>
        <v>205435.24</v>
      </c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14"/>
      <c r="HB52" s="104">
        <v>136938.62</v>
      </c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>
        <v>190246.33</v>
      </c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>
        <v>136938.62</v>
      </c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>
        <v>190246.33</v>
      </c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14"/>
      <c r="JB52" s="104">
        <v>202342.18</v>
      </c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>
        <v>229460.18</v>
      </c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>
        <v>202342.18</v>
      </c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>
        <v>229460.18</v>
      </c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14"/>
      <c r="LB52" s="104">
        <v>38695.42</v>
      </c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>
        <v>45505.919999999998</v>
      </c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>
        <v>38695.42</v>
      </c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>
        <v>45505.919999999998</v>
      </c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14"/>
      <c r="NB52" s="104">
        <v>86026.64</v>
      </c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>
        <v>172295.81</v>
      </c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  <c r="NY52" s="104"/>
      <c r="NZ52" s="104"/>
      <c r="OA52" s="104"/>
      <c r="OB52" s="104">
        <v>86026.64</v>
      </c>
      <c r="OC52" s="104"/>
      <c r="OD52" s="104"/>
      <c r="OE52" s="104"/>
      <c r="OF52" s="104"/>
      <c r="OG52" s="104"/>
      <c r="OH52" s="104"/>
      <c r="OI52" s="104"/>
      <c r="OJ52" s="104"/>
      <c r="OK52" s="104"/>
      <c r="OL52" s="104"/>
      <c r="OM52" s="104">
        <v>172295.81</v>
      </c>
      <c r="ON52" s="104"/>
      <c r="OO52" s="104"/>
      <c r="OP52" s="104"/>
      <c r="OQ52" s="104"/>
      <c r="OR52" s="104"/>
      <c r="OS52" s="104"/>
      <c r="OT52" s="104"/>
      <c r="OU52" s="104"/>
      <c r="OV52" s="104"/>
      <c r="OW52" s="104"/>
      <c r="OX52" s="104"/>
      <c r="OY52" s="104"/>
      <c r="OZ52" s="104"/>
      <c r="PA52" s="114"/>
      <c r="PB52" s="104">
        <v>46800.92</v>
      </c>
      <c r="PC52" s="104"/>
      <c r="PD52" s="104"/>
      <c r="PE52" s="104"/>
      <c r="PF52" s="104"/>
      <c r="PG52" s="104"/>
      <c r="PH52" s="104"/>
      <c r="PI52" s="104"/>
      <c r="PJ52" s="104"/>
      <c r="PK52" s="104"/>
      <c r="PL52" s="104"/>
      <c r="PM52" s="104">
        <v>89424.56</v>
      </c>
      <c r="PN52" s="104"/>
      <c r="PO52" s="104"/>
      <c r="PP52" s="104"/>
      <c r="PQ52" s="104"/>
      <c r="PR52" s="104"/>
      <c r="PS52" s="104"/>
      <c r="PT52" s="104"/>
      <c r="PU52" s="104"/>
      <c r="PV52" s="104"/>
      <c r="PW52" s="104"/>
      <c r="PX52" s="104"/>
      <c r="PY52" s="104"/>
      <c r="PZ52" s="104"/>
      <c r="QA52" s="104"/>
      <c r="QB52" s="104">
        <v>46800.92</v>
      </c>
      <c r="QC52" s="104"/>
      <c r="QD52" s="104"/>
      <c r="QE52" s="104"/>
      <c r="QF52" s="104"/>
      <c r="QG52" s="104"/>
      <c r="QH52" s="104"/>
      <c r="QI52" s="104"/>
      <c r="QJ52" s="104"/>
      <c r="QK52" s="104"/>
      <c r="QL52" s="104"/>
      <c r="QM52" s="104">
        <v>89424.56</v>
      </c>
      <c r="QN52" s="104"/>
      <c r="QO52" s="104"/>
      <c r="QP52" s="104"/>
      <c r="QQ52" s="104"/>
      <c r="QR52" s="104"/>
      <c r="QS52" s="104"/>
      <c r="QT52" s="104"/>
      <c r="QU52" s="104"/>
      <c r="QV52" s="104"/>
      <c r="QW52" s="104"/>
      <c r="QX52" s="104"/>
      <c r="QY52" s="104"/>
      <c r="QZ52" s="104"/>
      <c r="RA52" s="114"/>
      <c r="RB52" s="104">
        <v>74283.81</v>
      </c>
      <c r="RC52" s="104"/>
      <c r="RD52" s="104"/>
      <c r="RE52" s="104"/>
      <c r="RF52" s="104"/>
      <c r="RG52" s="104"/>
      <c r="RH52" s="104"/>
      <c r="RI52" s="104"/>
      <c r="RJ52" s="104"/>
      <c r="RK52" s="104"/>
      <c r="RL52" s="104"/>
      <c r="RM52" s="104">
        <v>96887.05</v>
      </c>
      <c r="RN52" s="104"/>
      <c r="RO52" s="104"/>
      <c r="RP52" s="104"/>
      <c r="RQ52" s="104"/>
      <c r="RR52" s="104"/>
      <c r="RS52" s="104"/>
      <c r="RT52" s="104"/>
      <c r="RU52" s="104"/>
      <c r="RV52" s="104"/>
      <c r="RW52" s="104"/>
      <c r="RX52" s="104"/>
      <c r="RY52" s="104"/>
      <c r="RZ52" s="104"/>
      <c r="SA52" s="104"/>
      <c r="SB52" s="104">
        <v>74283.81</v>
      </c>
      <c r="SC52" s="104"/>
      <c r="SD52" s="104"/>
      <c r="SE52" s="104"/>
      <c r="SF52" s="104"/>
      <c r="SG52" s="104"/>
      <c r="SH52" s="104"/>
      <c r="SI52" s="104"/>
      <c r="SJ52" s="104"/>
      <c r="SK52" s="104"/>
      <c r="SL52" s="104"/>
      <c r="SM52" s="104">
        <v>96887.05</v>
      </c>
      <c r="SN52" s="104"/>
      <c r="SO52" s="104"/>
      <c r="SP52" s="104"/>
      <c r="SQ52" s="104"/>
      <c r="SR52" s="104"/>
      <c r="SS52" s="104"/>
      <c r="ST52" s="104"/>
      <c r="SU52" s="104"/>
      <c r="SV52" s="104"/>
      <c r="SW52" s="104"/>
      <c r="SX52" s="104"/>
      <c r="SY52" s="104"/>
      <c r="SZ52" s="104"/>
      <c r="TA52" s="114"/>
      <c r="TB52" s="104">
        <v>204595.51</v>
      </c>
      <c r="TC52" s="104"/>
      <c r="TD52" s="104"/>
      <c r="TE52" s="104"/>
      <c r="TF52" s="104"/>
      <c r="TG52" s="104"/>
      <c r="TH52" s="104"/>
      <c r="TI52" s="104"/>
      <c r="TJ52" s="104"/>
      <c r="TK52" s="104"/>
      <c r="TL52" s="104"/>
      <c r="TM52" s="104">
        <v>214034.71</v>
      </c>
      <c r="TN52" s="104"/>
      <c r="TO52" s="104"/>
      <c r="TP52" s="104"/>
      <c r="TQ52" s="104"/>
      <c r="TR52" s="104"/>
      <c r="TS52" s="104"/>
      <c r="TT52" s="104"/>
      <c r="TU52" s="104"/>
      <c r="TV52" s="104"/>
      <c r="TW52" s="104"/>
      <c r="TX52" s="104"/>
      <c r="TY52" s="104"/>
      <c r="TZ52" s="104"/>
      <c r="UA52" s="104"/>
      <c r="UB52" s="104">
        <v>204595.51</v>
      </c>
      <c r="UC52" s="104"/>
      <c r="UD52" s="104"/>
      <c r="UE52" s="104"/>
      <c r="UF52" s="104"/>
      <c r="UG52" s="104"/>
      <c r="UH52" s="104"/>
      <c r="UI52" s="104"/>
      <c r="UJ52" s="104"/>
      <c r="UK52" s="104"/>
      <c r="UL52" s="104"/>
      <c r="UM52" s="104">
        <v>214034.71</v>
      </c>
      <c r="UN52" s="104"/>
      <c r="UO52" s="104"/>
      <c r="UP52" s="104"/>
      <c r="UQ52" s="104"/>
      <c r="UR52" s="104"/>
      <c r="US52" s="104"/>
      <c r="UT52" s="104"/>
      <c r="UU52" s="104"/>
      <c r="UV52" s="104"/>
      <c r="UW52" s="104"/>
      <c r="UX52" s="104"/>
      <c r="UY52" s="104"/>
      <c r="UZ52" s="104"/>
      <c r="VA52" s="114"/>
      <c r="VB52" s="104">
        <v>74417.960000000006</v>
      </c>
      <c r="VC52" s="104"/>
      <c r="VD52" s="104"/>
      <c r="VE52" s="104"/>
      <c r="VF52" s="104"/>
      <c r="VG52" s="104"/>
      <c r="VH52" s="104"/>
      <c r="VI52" s="104"/>
      <c r="VJ52" s="104"/>
      <c r="VK52" s="104"/>
      <c r="VL52" s="104"/>
      <c r="VM52" s="104">
        <v>88625.84</v>
      </c>
      <c r="VN52" s="104"/>
      <c r="VO52" s="104"/>
      <c r="VP52" s="104"/>
      <c r="VQ52" s="104"/>
      <c r="VR52" s="104"/>
      <c r="VS52" s="104"/>
      <c r="VT52" s="104"/>
      <c r="VU52" s="104"/>
      <c r="VV52" s="104"/>
      <c r="VW52" s="104"/>
      <c r="VX52" s="104"/>
      <c r="VY52" s="104"/>
      <c r="VZ52" s="104"/>
      <c r="WA52" s="104"/>
      <c r="WB52" s="104">
        <v>74417.960000000006</v>
      </c>
      <c r="WC52" s="104"/>
      <c r="WD52" s="104"/>
      <c r="WE52" s="104"/>
      <c r="WF52" s="104"/>
      <c r="WG52" s="104"/>
      <c r="WH52" s="104"/>
      <c r="WI52" s="104"/>
      <c r="WJ52" s="104"/>
      <c r="WK52" s="104"/>
      <c r="WL52" s="104"/>
      <c r="WM52" s="104">
        <v>88625.84</v>
      </c>
      <c r="WN52" s="104"/>
      <c r="WO52" s="104"/>
      <c r="WP52" s="104"/>
      <c r="WQ52" s="104"/>
      <c r="WR52" s="104"/>
      <c r="WS52" s="104"/>
      <c r="WT52" s="104"/>
      <c r="WU52" s="104"/>
      <c r="WV52" s="104"/>
      <c r="WW52" s="104"/>
      <c r="WX52" s="104"/>
      <c r="WY52" s="104"/>
      <c r="WZ52" s="104"/>
      <c r="XA52" s="114"/>
      <c r="XB52" s="104">
        <v>102883.83</v>
      </c>
      <c r="XC52" s="104"/>
      <c r="XD52" s="104"/>
      <c r="XE52" s="104"/>
      <c r="XF52" s="104"/>
      <c r="XG52" s="104"/>
      <c r="XH52" s="104"/>
      <c r="XI52" s="104"/>
      <c r="XJ52" s="104"/>
      <c r="XK52" s="104"/>
      <c r="XL52" s="104"/>
      <c r="XM52" s="104">
        <v>120061.68</v>
      </c>
      <c r="XN52" s="104"/>
      <c r="XO52" s="104"/>
      <c r="XP52" s="104"/>
      <c r="XQ52" s="104"/>
      <c r="XR52" s="104"/>
      <c r="XS52" s="104"/>
      <c r="XT52" s="104"/>
      <c r="XU52" s="104"/>
      <c r="XV52" s="104"/>
      <c r="XW52" s="104"/>
      <c r="XX52" s="104"/>
      <c r="XY52" s="104"/>
      <c r="XZ52" s="104"/>
      <c r="YA52" s="104"/>
      <c r="YB52" s="104">
        <v>102883.83</v>
      </c>
      <c r="YC52" s="104"/>
      <c r="YD52" s="104"/>
      <c r="YE52" s="104"/>
      <c r="YF52" s="104"/>
      <c r="YG52" s="104"/>
      <c r="YH52" s="104"/>
      <c r="YI52" s="104"/>
      <c r="YJ52" s="104"/>
      <c r="YK52" s="104"/>
      <c r="YL52" s="104"/>
      <c r="YM52" s="104">
        <v>120061.68</v>
      </c>
      <c r="YN52" s="104"/>
      <c r="YO52" s="104"/>
      <c r="YP52" s="104"/>
      <c r="YQ52" s="104"/>
      <c r="YR52" s="104"/>
      <c r="YS52" s="104"/>
      <c r="YT52" s="104"/>
      <c r="YU52" s="104"/>
      <c r="YV52" s="104"/>
      <c r="YW52" s="104"/>
      <c r="YX52" s="104"/>
      <c r="YY52" s="104"/>
      <c r="YZ52" s="104"/>
      <c r="ZA52" s="114"/>
      <c r="ZB52" s="104">
        <f>74953.36-12258.84</f>
        <v>62694.520000000004</v>
      </c>
      <c r="ZC52" s="104"/>
      <c r="ZD52" s="104"/>
      <c r="ZE52" s="104"/>
      <c r="ZF52" s="104"/>
      <c r="ZG52" s="104"/>
      <c r="ZH52" s="104"/>
      <c r="ZI52" s="104"/>
      <c r="ZJ52" s="104"/>
      <c r="ZK52" s="104"/>
      <c r="ZL52" s="104"/>
      <c r="ZM52" s="104">
        <f>88926.36-12258.84</f>
        <v>76667.520000000004</v>
      </c>
      <c r="ZN52" s="104"/>
      <c r="ZO52" s="104"/>
      <c r="ZP52" s="104"/>
      <c r="ZQ52" s="104"/>
      <c r="ZR52" s="104"/>
      <c r="ZS52" s="104"/>
      <c r="ZT52" s="104"/>
      <c r="ZU52" s="104"/>
      <c r="ZV52" s="104"/>
      <c r="ZW52" s="104"/>
      <c r="ZX52" s="104"/>
      <c r="ZY52" s="104"/>
      <c r="ZZ52" s="104"/>
      <c r="AAA52" s="104"/>
      <c r="AAB52" s="104">
        <f>74953.36-12258.84</f>
        <v>62694.520000000004</v>
      </c>
      <c r="AAC52" s="104"/>
      <c r="AAD52" s="104"/>
      <c r="AAE52" s="104"/>
      <c r="AAF52" s="104"/>
      <c r="AAG52" s="104"/>
      <c r="AAH52" s="104"/>
      <c r="AAI52" s="104"/>
      <c r="AAJ52" s="104"/>
      <c r="AAK52" s="104"/>
      <c r="AAL52" s="104"/>
      <c r="AAM52" s="104">
        <f>88926.36-12258.84</f>
        <v>76667.520000000004</v>
      </c>
      <c r="AAN52" s="104"/>
      <c r="AAO52" s="104"/>
      <c r="AAP52" s="104"/>
      <c r="AAQ52" s="104"/>
      <c r="AAR52" s="104"/>
      <c r="AAS52" s="104"/>
      <c r="AAT52" s="104"/>
      <c r="AAU52" s="104"/>
      <c r="AAV52" s="104"/>
      <c r="AAW52" s="104"/>
      <c r="AAX52" s="104"/>
      <c r="AAY52" s="104"/>
      <c r="AAZ52" s="104"/>
      <c r="ABA52" s="114"/>
      <c r="ABB52" s="104">
        <v>171009.06</v>
      </c>
      <c r="ABC52" s="104"/>
      <c r="ABD52" s="104"/>
      <c r="ABE52" s="104"/>
      <c r="ABF52" s="104"/>
      <c r="ABG52" s="104"/>
      <c r="ABH52" s="104"/>
      <c r="ABI52" s="104"/>
      <c r="ABJ52" s="104"/>
      <c r="ABK52" s="104"/>
      <c r="ABL52" s="104"/>
      <c r="ABM52" s="104">
        <v>171009.06</v>
      </c>
      <c r="ABN52" s="104"/>
      <c r="ABO52" s="104"/>
      <c r="ABP52" s="104"/>
      <c r="ABQ52" s="104"/>
      <c r="ABR52" s="104"/>
      <c r="ABS52" s="104"/>
      <c r="ABT52" s="104"/>
      <c r="ABU52" s="104"/>
      <c r="ABV52" s="104"/>
      <c r="ABW52" s="104"/>
      <c r="ABX52" s="104"/>
      <c r="ABY52" s="104"/>
      <c r="ABZ52" s="104"/>
      <c r="ACA52" s="104"/>
      <c r="ACB52" s="104">
        <v>171009.06</v>
      </c>
      <c r="ACC52" s="104"/>
      <c r="ACD52" s="104"/>
      <c r="ACE52" s="104"/>
      <c r="ACF52" s="104"/>
      <c r="ACG52" s="104"/>
      <c r="ACH52" s="104"/>
      <c r="ACI52" s="104"/>
      <c r="ACJ52" s="104"/>
      <c r="ACK52" s="104"/>
      <c r="ACL52" s="104"/>
      <c r="ACM52" s="104">
        <v>171009.06</v>
      </c>
      <c r="ACN52" s="104"/>
      <c r="ACO52" s="104"/>
      <c r="ACP52" s="104"/>
      <c r="ACQ52" s="104"/>
      <c r="ACR52" s="104"/>
      <c r="ACS52" s="104"/>
      <c r="ACT52" s="104"/>
      <c r="ACU52" s="104"/>
      <c r="ACV52" s="104"/>
      <c r="ACW52" s="104"/>
      <c r="ACX52" s="104"/>
      <c r="ACY52" s="104"/>
      <c r="ACZ52" s="104"/>
      <c r="ADA52" s="114"/>
      <c r="ADB52" s="104">
        <v>5000</v>
      </c>
      <c r="ADC52" s="104"/>
      <c r="ADD52" s="104"/>
      <c r="ADE52" s="104"/>
      <c r="ADF52" s="104"/>
      <c r="ADG52" s="104"/>
      <c r="ADH52" s="104"/>
      <c r="ADI52" s="104"/>
      <c r="ADJ52" s="104"/>
      <c r="ADK52" s="104"/>
      <c r="ADL52" s="104"/>
      <c r="ADM52" s="104">
        <v>5000</v>
      </c>
      <c r="ADN52" s="104"/>
      <c r="ADO52" s="104"/>
      <c r="ADP52" s="104"/>
      <c r="ADQ52" s="104"/>
      <c r="ADR52" s="104"/>
      <c r="ADS52" s="104"/>
      <c r="ADT52" s="104"/>
      <c r="ADU52" s="104"/>
      <c r="ADV52" s="104"/>
      <c r="ADW52" s="104"/>
      <c r="ADX52" s="104"/>
      <c r="ADY52" s="104"/>
      <c r="ADZ52" s="104"/>
      <c r="AEA52" s="104"/>
      <c r="AEB52" s="104">
        <v>5000</v>
      </c>
      <c r="AEC52" s="104"/>
      <c r="AED52" s="104"/>
      <c r="AEE52" s="104"/>
      <c r="AEF52" s="104"/>
      <c r="AEG52" s="104"/>
      <c r="AEH52" s="104"/>
      <c r="AEI52" s="104"/>
      <c r="AEJ52" s="104"/>
      <c r="AEK52" s="104"/>
      <c r="AEL52" s="104"/>
      <c r="AEM52" s="104">
        <v>5000</v>
      </c>
      <c r="AEN52" s="104"/>
      <c r="AEO52" s="104"/>
      <c r="AEP52" s="104"/>
      <c r="AEQ52" s="104"/>
      <c r="AER52" s="104"/>
      <c r="AES52" s="104"/>
      <c r="AET52" s="104"/>
      <c r="AEU52" s="104"/>
      <c r="AEV52" s="104"/>
      <c r="AEW52" s="104"/>
      <c r="AEX52" s="104"/>
      <c r="AEY52" s="104"/>
      <c r="AEZ52" s="104"/>
      <c r="AFA52" s="114"/>
      <c r="AFB52" s="104">
        <v>107663.96</v>
      </c>
      <c r="AFC52" s="104"/>
      <c r="AFD52" s="104"/>
      <c r="AFE52" s="104"/>
      <c r="AFF52" s="104"/>
      <c r="AFG52" s="104"/>
      <c r="AFH52" s="104"/>
      <c r="AFI52" s="104"/>
      <c r="AFJ52" s="104"/>
      <c r="AFK52" s="104"/>
      <c r="AFL52" s="104"/>
      <c r="AFM52" s="104">
        <v>176029.91</v>
      </c>
      <c r="AFN52" s="104"/>
      <c r="AFO52" s="104"/>
      <c r="AFP52" s="104"/>
      <c r="AFQ52" s="104"/>
      <c r="AFR52" s="104"/>
      <c r="AFS52" s="104"/>
      <c r="AFT52" s="104"/>
      <c r="AFU52" s="104"/>
      <c r="AFV52" s="104"/>
      <c r="AFW52" s="104"/>
      <c r="AFX52" s="104"/>
      <c r="AFY52" s="104"/>
      <c r="AFZ52" s="104"/>
      <c r="AGA52" s="104"/>
      <c r="AGB52" s="104">
        <v>107663.96</v>
      </c>
      <c r="AGC52" s="104"/>
      <c r="AGD52" s="104"/>
      <c r="AGE52" s="104"/>
      <c r="AGF52" s="104"/>
      <c r="AGG52" s="104"/>
      <c r="AGH52" s="104"/>
      <c r="AGI52" s="104"/>
      <c r="AGJ52" s="104"/>
      <c r="AGK52" s="104"/>
      <c r="AGL52" s="104"/>
      <c r="AGM52" s="104">
        <v>176029.91</v>
      </c>
      <c r="AGN52" s="104"/>
      <c r="AGO52" s="104"/>
      <c r="AGP52" s="104"/>
      <c r="AGQ52" s="104"/>
      <c r="AGR52" s="104"/>
      <c r="AGS52" s="104"/>
      <c r="AGT52" s="104"/>
      <c r="AGU52" s="104"/>
      <c r="AGV52" s="104"/>
      <c r="AGW52" s="104"/>
      <c r="AGX52" s="104"/>
      <c r="AGY52" s="104"/>
      <c r="AGZ52" s="104"/>
      <c r="AHA52" s="114"/>
      <c r="AHB52" s="104">
        <v>490487</v>
      </c>
      <c r="AHC52" s="104"/>
      <c r="AHD52" s="104"/>
      <c r="AHE52" s="104"/>
      <c r="AHF52" s="104"/>
      <c r="AHG52" s="104"/>
      <c r="AHH52" s="104"/>
      <c r="AHI52" s="104"/>
      <c r="AHJ52" s="104"/>
      <c r="AHK52" s="104"/>
      <c r="AHL52" s="104"/>
      <c r="AHM52" s="104">
        <v>684860.42</v>
      </c>
      <c r="AHN52" s="104"/>
      <c r="AHO52" s="104"/>
      <c r="AHP52" s="104"/>
      <c r="AHQ52" s="104"/>
      <c r="AHR52" s="104"/>
      <c r="AHS52" s="104"/>
      <c r="AHT52" s="104"/>
      <c r="AHU52" s="104"/>
      <c r="AHV52" s="104"/>
      <c r="AHW52" s="104"/>
      <c r="AHX52" s="104"/>
      <c r="AHY52" s="104"/>
      <c r="AHZ52" s="104"/>
      <c r="AIA52" s="104"/>
      <c r="AIB52" s="104">
        <v>490487</v>
      </c>
      <c r="AIC52" s="104"/>
      <c r="AID52" s="104"/>
      <c r="AIE52" s="104"/>
      <c r="AIF52" s="104"/>
      <c r="AIG52" s="104"/>
      <c r="AIH52" s="104"/>
      <c r="AII52" s="104"/>
      <c r="AIJ52" s="104"/>
      <c r="AIK52" s="104"/>
      <c r="AIL52" s="104"/>
      <c r="AIM52" s="104">
        <v>684860.42</v>
      </c>
      <c r="AIN52" s="104"/>
      <c r="AIO52" s="104"/>
      <c r="AIP52" s="104"/>
      <c r="AIQ52" s="104"/>
      <c r="AIR52" s="104"/>
      <c r="AIS52" s="104"/>
      <c r="AIT52" s="104"/>
      <c r="AIU52" s="104"/>
      <c r="AIV52" s="104"/>
      <c r="AIW52" s="104"/>
      <c r="AIX52" s="104"/>
      <c r="AIY52" s="104"/>
      <c r="AIZ52" s="104"/>
      <c r="AJA52" s="114"/>
      <c r="AJB52" s="104">
        <v>229368.62</v>
      </c>
      <c r="AJC52" s="104"/>
      <c r="AJD52" s="104"/>
      <c r="AJE52" s="104"/>
      <c r="AJF52" s="104"/>
      <c r="AJG52" s="104"/>
      <c r="AJH52" s="104"/>
      <c r="AJI52" s="104"/>
      <c r="AJJ52" s="104"/>
      <c r="AJK52" s="104"/>
      <c r="AJL52" s="104"/>
      <c r="AJM52" s="104">
        <v>246868.62</v>
      </c>
      <c r="AJN52" s="104"/>
      <c r="AJO52" s="104"/>
      <c r="AJP52" s="104"/>
      <c r="AJQ52" s="104"/>
      <c r="AJR52" s="104"/>
      <c r="AJS52" s="104"/>
      <c r="AJT52" s="104"/>
      <c r="AJU52" s="104"/>
      <c r="AJV52" s="104"/>
      <c r="AJW52" s="104"/>
      <c r="AJX52" s="104"/>
      <c r="AJY52" s="104"/>
      <c r="AJZ52" s="104"/>
      <c r="AKA52" s="104"/>
      <c r="AKB52" s="104">
        <v>229368.62</v>
      </c>
      <c r="AKC52" s="104"/>
      <c r="AKD52" s="104"/>
      <c r="AKE52" s="104"/>
      <c r="AKF52" s="104"/>
      <c r="AKG52" s="104"/>
      <c r="AKH52" s="104"/>
      <c r="AKI52" s="104"/>
      <c r="AKJ52" s="104"/>
      <c r="AKK52" s="104"/>
      <c r="AKL52" s="104"/>
      <c r="AKM52" s="104">
        <v>246868.62</v>
      </c>
      <c r="AKN52" s="104"/>
      <c r="AKO52" s="104"/>
      <c r="AKP52" s="104"/>
      <c r="AKQ52" s="104"/>
      <c r="AKR52" s="104"/>
      <c r="AKS52" s="104"/>
      <c r="AKT52" s="104"/>
      <c r="AKU52" s="104"/>
      <c r="AKV52" s="104"/>
      <c r="AKW52" s="104"/>
      <c r="AKX52" s="104"/>
      <c r="AKY52" s="104"/>
      <c r="AKZ52" s="104"/>
      <c r="ALA52" s="114"/>
      <c r="ALB52" s="104">
        <v>213610.75</v>
      </c>
      <c r="ALC52" s="104"/>
      <c r="ALD52" s="104"/>
      <c r="ALE52" s="104"/>
      <c r="ALF52" s="104"/>
      <c r="ALG52" s="104"/>
      <c r="ALH52" s="104"/>
      <c r="ALI52" s="104"/>
      <c r="ALJ52" s="104"/>
      <c r="ALK52" s="104"/>
      <c r="ALL52" s="104"/>
      <c r="ALM52" s="104">
        <v>342242.1</v>
      </c>
      <c r="ALN52" s="104"/>
      <c r="ALO52" s="104"/>
      <c r="ALP52" s="104"/>
      <c r="ALQ52" s="104"/>
      <c r="ALR52" s="104"/>
      <c r="ALS52" s="104"/>
      <c r="ALT52" s="104"/>
      <c r="ALU52" s="104"/>
      <c r="ALV52" s="104"/>
      <c r="ALW52" s="104"/>
      <c r="ALX52" s="104"/>
      <c r="ALY52" s="104"/>
      <c r="ALZ52" s="104"/>
      <c r="AMA52" s="104"/>
      <c r="AMB52" s="104">
        <v>213610.75</v>
      </c>
      <c r="AMC52" s="104"/>
      <c r="AMD52" s="104"/>
      <c r="AME52" s="104"/>
      <c r="AMF52" s="104"/>
      <c r="AMG52" s="104"/>
      <c r="AMH52" s="104"/>
      <c r="AMI52" s="104"/>
      <c r="AMJ52" s="104"/>
      <c r="AMK52" s="104"/>
      <c r="AML52" s="104"/>
      <c r="AMM52" s="104">
        <v>342242.1</v>
      </c>
      <c r="AMN52" s="104"/>
      <c r="AMO52" s="104"/>
      <c r="AMP52" s="104"/>
      <c r="AMQ52" s="104"/>
      <c r="AMR52" s="104"/>
      <c r="AMS52" s="104"/>
      <c r="AMT52" s="104"/>
      <c r="AMU52" s="104"/>
      <c r="AMV52" s="104"/>
      <c r="AMW52" s="104"/>
      <c r="AMX52" s="104"/>
      <c r="AMY52" s="104"/>
      <c r="AMZ52" s="104"/>
      <c r="ANA52" s="114"/>
      <c r="ANB52" s="104">
        <v>0</v>
      </c>
      <c r="ANC52" s="104"/>
      <c r="AND52" s="104"/>
      <c r="ANE52" s="104"/>
      <c r="ANF52" s="104"/>
      <c r="ANG52" s="104"/>
      <c r="ANH52" s="104"/>
      <c r="ANI52" s="104"/>
      <c r="ANJ52" s="104"/>
      <c r="ANK52" s="104"/>
      <c r="ANL52" s="104"/>
      <c r="ANM52" s="104">
        <v>0</v>
      </c>
      <c r="ANN52" s="104"/>
      <c r="ANO52" s="104"/>
      <c r="ANP52" s="104"/>
      <c r="ANQ52" s="104"/>
      <c r="ANR52" s="104"/>
      <c r="ANS52" s="104"/>
      <c r="ANT52" s="104"/>
      <c r="ANU52" s="104"/>
      <c r="ANV52" s="104"/>
      <c r="ANW52" s="104"/>
      <c r="ANX52" s="104"/>
      <c r="ANY52" s="104"/>
      <c r="ANZ52" s="104"/>
      <c r="AOA52" s="104"/>
      <c r="AOB52" s="104">
        <v>0</v>
      </c>
      <c r="AOC52" s="104"/>
      <c r="AOD52" s="104"/>
      <c r="AOE52" s="104"/>
      <c r="AOF52" s="104"/>
      <c r="AOG52" s="104"/>
      <c r="AOH52" s="104"/>
      <c r="AOI52" s="104"/>
      <c r="AOJ52" s="104"/>
      <c r="AOK52" s="104"/>
      <c r="AOL52" s="104"/>
      <c r="AOM52" s="104">
        <v>0</v>
      </c>
      <c r="AON52" s="104"/>
      <c r="AOO52" s="104"/>
      <c r="AOP52" s="104"/>
      <c r="AOQ52" s="104"/>
      <c r="AOR52" s="104"/>
      <c r="AOS52" s="104"/>
      <c r="AOT52" s="104"/>
      <c r="AOU52" s="104"/>
      <c r="AOV52" s="104"/>
      <c r="AOW52" s="104"/>
      <c r="AOX52" s="104"/>
      <c r="AOY52" s="104"/>
      <c r="AOZ52" s="104"/>
      <c r="APA52" s="114"/>
      <c r="APB52" s="104">
        <v>95393.09</v>
      </c>
      <c r="APC52" s="104"/>
      <c r="APD52" s="104"/>
      <c r="APE52" s="104"/>
      <c r="APF52" s="104"/>
      <c r="APG52" s="104"/>
      <c r="APH52" s="104"/>
      <c r="API52" s="104"/>
      <c r="APJ52" s="104"/>
      <c r="APK52" s="104"/>
      <c r="APL52" s="104"/>
      <c r="APM52" s="104">
        <v>120260.74</v>
      </c>
      <c r="APN52" s="104"/>
      <c r="APO52" s="104"/>
      <c r="APP52" s="104"/>
      <c r="APQ52" s="104"/>
      <c r="APR52" s="104"/>
      <c r="APS52" s="104"/>
      <c r="APT52" s="104"/>
      <c r="APU52" s="104"/>
      <c r="APV52" s="104"/>
      <c r="APW52" s="104"/>
      <c r="APX52" s="104"/>
      <c r="APY52" s="104"/>
      <c r="APZ52" s="104"/>
      <c r="AQA52" s="104"/>
      <c r="AQB52" s="104">
        <v>95393.09</v>
      </c>
      <c r="AQC52" s="104"/>
      <c r="AQD52" s="104"/>
      <c r="AQE52" s="104"/>
      <c r="AQF52" s="104"/>
      <c r="AQG52" s="104"/>
      <c r="AQH52" s="104"/>
      <c r="AQI52" s="104"/>
      <c r="AQJ52" s="104"/>
      <c r="AQK52" s="104"/>
      <c r="AQL52" s="104"/>
      <c r="AQM52" s="104">
        <v>120260.74</v>
      </c>
      <c r="AQN52" s="104"/>
      <c r="AQO52" s="104"/>
      <c r="AQP52" s="104"/>
      <c r="AQQ52" s="104"/>
      <c r="AQR52" s="104"/>
      <c r="AQS52" s="104"/>
      <c r="AQT52" s="104"/>
      <c r="AQU52" s="104"/>
      <c r="AQV52" s="104"/>
      <c r="AQW52" s="104"/>
      <c r="AQX52" s="104"/>
      <c r="AQY52" s="104"/>
      <c r="AQZ52" s="104"/>
      <c r="ARA52" s="114"/>
      <c r="ARB52" s="104">
        <v>136107.92000000001</v>
      </c>
      <c r="ARC52" s="104"/>
      <c r="ARD52" s="104"/>
      <c r="ARE52" s="104"/>
      <c r="ARF52" s="104"/>
      <c r="ARG52" s="104"/>
      <c r="ARH52" s="104"/>
      <c r="ARI52" s="104"/>
      <c r="ARJ52" s="104"/>
      <c r="ARK52" s="104"/>
      <c r="ARL52" s="104"/>
      <c r="ARM52" s="104">
        <v>227703.8</v>
      </c>
      <c r="ARN52" s="104"/>
      <c r="ARO52" s="104"/>
      <c r="ARP52" s="104"/>
      <c r="ARQ52" s="104"/>
      <c r="ARR52" s="104"/>
      <c r="ARS52" s="104"/>
      <c r="ART52" s="104"/>
      <c r="ARU52" s="104"/>
      <c r="ARV52" s="104"/>
      <c r="ARW52" s="104"/>
      <c r="ARX52" s="104"/>
      <c r="ARY52" s="104"/>
      <c r="ARZ52" s="104"/>
      <c r="ASA52" s="104"/>
      <c r="ASB52" s="104">
        <v>136107.92000000001</v>
      </c>
      <c r="ASC52" s="104"/>
      <c r="ASD52" s="104"/>
      <c r="ASE52" s="104"/>
      <c r="ASF52" s="104"/>
      <c r="ASG52" s="104"/>
      <c r="ASH52" s="104"/>
      <c r="ASI52" s="104"/>
      <c r="ASJ52" s="104"/>
      <c r="ASK52" s="104"/>
      <c r="ASL52" s="104"/>
      <c r="ASM52" s="104">
        <v>227703.8</v>
      </c>
      <c r="ASN52" s="104"/>
      <c r="ASO52" s="104"/>
      <c r="ASP52" s="104"/>
      <c r="ASQ52" s="104"/>
      <c r="ASR52" s="104"/>
      <c r="ASS52" s="104"/>
      <c r="AST52" s="104"/>
      <c r="ASU52" s="104"/>
      <c r="ASV52" s="104"/>
      <c r="ASW52" s="104"/>
      <c r="ASX52" s="104"/>
      <c r="ASY52" s="104"/>
      <c r="ASZ52" s="104"/>
      <c r="ATA52" s="114"/>
      <c r="ATB52" s="104">
        <v>110627.6</v>
      </c>
      <c r="ATC52" s="104"/>
      <c r="ATD52" s="104"/>
      <c r="ATE52" s="104"/>
      <c r="ATF52" s="104"/>
      <c r="ATG52" s="104"/>
      <c r="ATH52" s="104"/>
      <c r="ATI52" s="104"/>
      <c r="ATJ52" s="104"/>
      <c r="ATK52" s="104"/>
      <c r="ATL52" s="104"/>
      <c r="ATM52" s="104">
        <v>120627.6</v>
      </c>
      <c r="ATN52" s="104"/>
      <c r="ATO52" s="104"/>
      <c r="ATP52" s="104"/>
      <c r="ATQ52" s="104"/>
      <c r="ATR52" s="104"/>
      <c r="ATS52" s="104"/>
      <c r="ATT52" s="104"/>
      <c r="ATU52" s="104"/>
      <c r="ATV52" s="104"/>
      <c r="ATW52" s="104"/>
      <c r="ATX52" s="104"/>
      <c r="ATY52" s="104"/>
      <c r="ATZ52" s="104"/>
      <c r="AUA52" s="104"/>
      <c r="AUB52" s="104">
        <v>110627.6</v>
      </c>
      <c r="AUC52" s="104"/>
      <c r="AUD52" s="104"/>
      <c r="AUE52" s="104"/>
      <c r="AUF52" s="104"/>
      <c r="AUG52" s="104"/>
      <c r="AUH52" s="104"/>
      <c r="AUI52" s="104"/>
      <c r="AUJ52" s="104"/>
      <c r="AUK52" s="104"/>
      <c r="AUL52" s="104"/>
      <c r="AUM52" s="104">
        <v>120627.6</v>
      </c>
      <c r="AUN52" s="104"/>
      <c r="AUO52" s="104"/>
      <c r="AUP52" s="104"/>
      <c r="AUQ52" s="104"/>
      <c r="AUR52" s="104"/>
      <c r="AUS52" s="104"/>
      <c r="AUT52" s="104"/>
      <c r="AUU52" s="104"/>
      <c r="AUV52" s="104"/>
      <c r="AUW52" s="104"/>
      <c r="AUX52" s="104"/>
      <c r="AUY52" s="104"/>
      <c r="AUZ52" s="104"/>
      <c r="AVA52" s="114"/>
      <c r="AVB52" s="104">
        <v>95273.2</v>
      </c>
      <c r="AVC52" s="104"/>
      <c r="AVD52" s="104"/>
      <c r="AVE52" s="104"/>
      <c r="AVF52" s="104"/>
      <c r="AVG52" s="104"/>
      <c r="AVH52" s="104"/>
      <c r="AVI52" s="104"/>
      <c r="AVJ52" s="104"/>
      <c r="AVK52" s="104"/>
      <c r="AVL52" s="104"/>
      <c r="AVM52" s="104">
        <v>123688.96000000001</v>
      </c>
      <c r="AVN52" s="104"/>
      <c r="AVO52" s="104"/>
      <c r="AVP52" s="104"/>
      <c r="AVQ52" s="104"/>
      <c r="AVR52" s="104"/>
      <c r="AVS52" s="104"/>
      <c r="AVT52" s="104"/>
      <c r="AVU52" s="104"/>
      <c r="AVV52" s="104"/>
      <c r="AVW52" s="104"/>
      <c r="AVX52" s="104"/>
      <c r="AVY52" s="104"/>
      <c r="AVZ52" s="104"/>
      <c r="AWA52" s="104"/>
      <c r="AWB52" s="104">
        <v>95273.2</v>
      </c>
      <c r="AWC52" s="104"/>
      <c r="AWD52" s="104"/>
      <c r="AWE52" s="104"/>
      <c r="AWF52" s="104"/>
      <c r="AWG52" s="104"/>
      <c r="AWH52" s="104"/>
      <c r="AWI52" s="104"/>
      <c r="AWJ52" s="104"/>
      <c r="AWK52" s="104"/>
      <c r="AWL52" s="104"/>
      <c r="AWM52" s="104">
        <v>123688.96000000001</v>
      </c>
      <c r="AWN52" s="104"/>
      <c r="AWO52" s="104"/>
      <c r="AWP52" s="104"/>
      <c r="AWQ52" s="104"/>
      <c r="AWR52" s="104"/>
      <c r="AWS52" s="104"/>
      <c r="AWT52" s="104"/>
      <c r="AWU52" s="104"/>
      <c r="AWV52" s="104"/>
      <c r="AWW52" s="104"/>
      <c r="AWX52" s="104"/>
      <c r="AWY52" s="104"/>
      <c r="AWZ52" s="104"/>
      <c r="AXA52" s="114"/>
      <c r="AXB52" s="104">
        <v>0</v>
      </c>
      <c r="AXC52" s="104"/>
      <c r="AXD52" s="104"/>
      <c r="AXE52" s="104"/>
      <c r="AXF52" s="104"/>
      <c r="AXG52" s="104"/>
      <c r="AXH52" s="104"/>
      <c r="AXI52" s="104"/>
      <c r="AXJ52" s="104"/>
      <c r="AXK52" s="104"/>
      <c r="AXL52" s="104"/>
      <c r="AXM52" s="104">
        <v>0</v>
      </c>
      <c r="AXN52" s="104"/>
      <c r="AXO52" s="104"/>
      <c r="AXP52" s="104"/>
      <c r="AXQ52" s="104"/>
      <c r="AXR52" s="104"/>
      <c r="AXS52" s="104"/>
      <c r="AXT52" s="104"/>
      <c r="AXU52" s="104"/>
      <c r="AXV52" s="104"/>
      <c r="AXW52" s="104"/>
      <c r="AXX52" s="104"/>
      <c r="AXY52" s="104"/>
      <c r="AXZ52" s="104"/>
      <c r="AYA52" s="104"/>
      <c r="AYB52" s="104">
        <v>0</v>
      </c>
      <c r="AYC52" s="104"/>
      <c r="AYD52" s="104"/>
      <c r="AYE52" s="104"/>
      <c r="AYF52" s="104"/>
      <c r="AYG52" s="104"/>
      <c r="AYH52" s="104"/>
      <c r="AYI52" s="104"/>
      <c r="AYJ52" s="104"/>
      <c r="AYK52" s="104"/>
      <c r="AYL52" s="104"/>
      <c r="AYM52" s="104">
        <v>0</v>
      </c>
      <c r="AYN52" s="104"/>
      <c r="AYO52" s="104"/>
      <c r="AYP52" s="104"/>
      <c r="AYQ52" s="104"/>
      <c r="AYR52" s="104"/>
      <c r="AYS52" s="104"/>
      <c r="AYT52" s="104"/>
      <c r="AYU52" s="104"/>
      <c r="AYV52" s="104"/>
      <c r="AYW52" s="104"/>
      <c r="AYX52" s="104"/>
      <c r="AYY52" s="104"/>
      <c r="AYZ52" s="104"/>
      <c r="AZA52" s="114"/>
      <c r="AZB52" s="104">
        <v>100801.82</v>
      </c>
      <c r="AZC52" s="104"/>
      <c r="AZD52" s="104"/>
      <c r="AZE52" s="104"/>
      <c r="AZF52" s="104"/>
      <c r="AZG52" s="104"/>
      <c r="AZH52" s="104"/>
      <c r="AZI52" s="104"/>
      <c r="AZJ52" s="104"/>
      <c r="AZK52" s="104"/>
      <c r="AZL52" s="104"/>
      <c r="AZM52" s="104">
        <v>127931.4</v>
      </c>
      <c r="AZN52" s="104"/>
      <c r="AZO52" s="104"/>
      <c r="AZP52" s="104"/>
      <c r="AZQ52" s="104"/>
      <c r="AZR52" s="104"/>
      <c r="AZS52" s="104"/>
      <c r="AZT52" s="104"/>
      <c r="AZU52" s="104"/>
      <c r="AZV52" s="104"/>
      <c r="AZW52" s="104"/>
      <c r="AZX52" s="104"/>
      <c r="AZY52" s="104"/>
      <c r="AZZ52" s="104"/>
      <c r="BAA52" s="104"/>
      <c r="BAB52" s="104">
        <v>100801.82</v>
      </c>
      <c r="BAC52" s="104"/>
      <c r="BAD52" s="104"/>
      <c r="BAE52" s="104"/>
      <c r="BAF52" s="104"/>
      <c r="BAG52" s="104"/>
      <c r="BAH52" s="104"/>
      <c r="BAI52" s="104"/>
      <c r="BAJ52" s="104"/>
      <c r="BAK52" s="104"/>
      <c r="BAL52" s="104"/>
      <c r="BAM52" s="104">
        <v>127931.4</v>
      </c>
      <c r="BAN52" s="104"/>
      <c r="BAO52" s="104"/>
      <c r="BAP52" s="104"/>
      <c r="BAQ52" s="104"/>
      <c r="BAR52" s="104"/>
      <c r="BAS52" s="104"/>
      <c r="BAT52" s="104"/>
      <c r="BAU52" s="104"/>
      <c r="BAV52" s="104"/>
      <c r="BAW52" s="104"/>
      <c r="BAX52" s="104"/>
      <c r="BAY52" s="104"/>
      <c r="BAZ52" s="104"/>
      <c r="BBA52" s="114"/>
      <c r="BBB52" s="104">
        <v>0</v>
      </c>
      <c r="BBC52" s="104"/>
      <c r="BBD52" s="104"/>
      <c r="BBE52" s="104"/>
      <c r="BBF52" s="104"/>
      <c r="BBG52" s="104"/>
      <c r="BBH52" s="104"/>
      <c r="BBI52" s="104"/>
      <c r="BBJ52" s="104"/>
      <c r="BBK52" s="104"/>
      <c r="BBL52" s="104"/>
      <c r="BBM52" s="104">
        <v>0</v>
      </c>
      <c r="BBN52" s="104"/>
      <c r="BBO52" s="104"/>
      <c r="BBP52" s="104"/>
      <c r="BBQ52" s="104"/>
      <c r="BBR52" s="104"/>
      <c r="BBS52" s="104"/>
      <c r="BBT52" s="104"/>
      <c r="BBU52" s="104"/>
      <c r="BBV52" s="104"/>
      <c r="BBW52" s="104"/>
      <c r="BBX52" s="104"/>
      <c r="BBY52" s="104"/>
      <c r="BBZ52" s="104"/>
      <c r="BCA52" s="104"/>
      <c r="BCB52" s="104">
        <v>0</v>
      </c>
      <c r="BCC52" s="104"/>
      <c r="BCD52" s="104"/>
      <c r="BCE52" s="104"/>
      <c r="BCF52" s="104"/>
      <c r="BCG52" s="104"/>
      <c r="BCH52" s="104"/>
      <c r="BCI52" s="104"/>
      <c r="BCJ52" s="104"/>
      <c r="BCK52" s="104"/>
      <c r="BCL52" s="104"/>
      <c r="BCM52" s="104">
        <v>0</v>
      </c>
      <c r="BCN52" s="104"/>
      <c r="BCO52" s="104"/>
      <c r="BCP52" s="104"/>
      <c r="BCQ52" s="104"/>
      <c r="BCR52" s="104"/>
      <c r="BCS52" s="104"/>
      <c r="BCT52" s="104"/>
      <c r="BCU52" s="104"/>
      <c r="BCV52" s="104"/>
      <c r="BCW52" s="104"/>
      <c r="BCX52" s="104"/>
      <c r="BCY52" s="104"/>
      <c r="BCZ52" s="104"/>
      <c r="BDA52" s="114"/>
      <c r="BDB52" s="104">
        <v>436265.59</v>
      </c>
      <c r="BDC52" s="104"/>
      <c r="BDD52" s="104"/>
      <c r="BDE52" s="104"/>
      <c r="BDF52" s="104"/>
      <c r="BDG52" s="104"/>
      <c r="BDH52" s="104"/>
      <c r="BDI52" s="104"/>
      <c r="BDJ52" s="104"/>
      <c r="BDK52" s="104"/>
      <c r="BDL52" s="104"/>
      <c r="BDM52" s="104">
        <v>555734.89</v>
      </c>
      <c r="BDN52" s="104"/>
      <c r="BDO52" s="104"/>
      <c r="BDP52" s="104"/>
      <c r="BDQ52" s="104"/>
      <c r="BDR52" s="104"/>
      <c r="BDS52" s="104"/>
      <c r="BDT52" s="104"/>
      <c r="BDU52" s="104"/>
      <c r="BDV52" s="104"/>
      <c r="BDW52" s="104"/>
      <c r="BDX52" s="104"/>
      <c r="BDY52" s="104"/>
      <c r="BDZ52" s="104"/>
      <c r="BEA52" s="104"/>
      <c r="BEB52" s="104">
        <v>436265.59</v>
      </c>
      <c r="BEC52" s="104"/>
      <c r="BED52" s="104"/>
      <c r="BEE52" s="104"/>
      <c r="BEF52" s="104"/>
      <c r="BEG52" s="104"/>
      <c r="BEH52" s="104"/>
      <c r="BEI52" s="104"/>
      <c r="BEJ52" s="104"/>
      <c r="BEK52" s="104"/>
      <c r="BEL52" s="104"/>
      <c r="BEM52" s="104">
        <v>555734.89</v>
      </c>
      <c r="BEN52" s="104"/>
      <c r="BEO52" s="104"/>
      <c r="BEP52" s="104"/>
      <c r="BEQ52" s="104"/>
      <c r="BER52" s="104"/>
      <c r="BES52" s="104"/>
      <c r="BET52" s="104"/>
      <c r="BEU52" s="104"/>
      <c r="BEV52" s="104"/>
      <c r="BEW52" s="104"/>
      <c r="BEX52" s="104"/>
      <c r="BEY52" s="104"/>
      <c r="BEZ52" s="104"/>
      <c r="BFA52" s="114"/>
      <c r="BFB52" s="104">
        <v>352115.03</v>
      </c>
      <c r="BFC52" s="104"/>
      <c r="BFD52" s="104"/>
      <c r="BFE52" s="104"/>
      <c r="BFF52" s="104"/>
      <c r="BFG52" s="104"/>
      <c r="BFH52" s="104"/>
      <c r="BFI52" s="104"/>
      <c r="BFJ52" s="104"/>
      <c r="BFK52" s="104"/>
      <c r="BFL52" s="104"/>
      <c r="BFM52" s="104">
        <v>456428.68</v>
      </c>
      <c r="BFN52" s="104"/>
      <c r="BFO52" s="104"/>
      <c r="BFP52" s="104"/>
      <c r="BFQ52" s="104"/>
      <c r="BFR52" s="104"/>
      <c r="BFS52" s="104"/>
      <c r="BFT52" s="104"/>
      <c r="BFU52" s="104"/>
      <c r="BFV52" s="104"/>
      <c r="BFW52" s="104"/>
      <c r="BFX52" s="104"/>
      <c r="BFY52" s="104"/>
      <c r="BFZ52" s="104"/>
      <c r="BGA52" s="104"/>
      <c r="BGB52" s="104">
        <v>352115.03</v>
      </c>
      <c r="BGC52" s="104"/>
      <c r="BGD52" s="104"/>
      <c r="BGE52" s="104"/>
      <c r="BGF52" s="104"/>
      <c r="BGG52" s="104"/>
      <c r="BGH52" s="104"/>
      <c r="BGI52" s="104"/>
      <c r="BGJ52" s="104"/>
      <c r="BGK52" s="104"/>
      <c r="BGL52" s="104"/>
      <c r="BGM52" s="104">
        <v>456428.68</v>
      </c>
      <c r="BGN52" s="104"/>
      <c r="BGO52" s="104"/>
      <c r="BGP52" s="104"/>
      <c r="BGQ52" s="104"/>
      <c r="BGR52" s="104"/>
      <c r="BGS52" s="104"/>
      <c r="BGT52" s="104"/>
      <c r="BGU52" s="104"/>
      <c r="BGV52" s="104"/>
      <c r="BGW52" s="104"/>
      <c r="BGX52" s="104"/>
      <c r="BGY52" s="104"/>
      <c r="BGZ52" s="104"/>
      <c r="BHA52" s="114"/>
      <c r="BHB52" s="104">
        <v>45133.47</v>
      </c>
      <c r="BHC52" s="104"/>
      <c r="BHD52" s="104"/>
      <c r="BHE52" s="104"/>
      <c r="BHF52" s="104"/>
      <c r="BHG52" s="104"/>
      <c r="BHH52" s="104"/>
      <c r="BHI52" s="104"/>
      <c r="BHJ52" s="104"/>
      <c r="BHK52" s="104"/>
      <c r="BHL52" s="104"/>
      <c r="BHM52" s="104">
        <v>67921.58</v>
      </c>
      <c r="BHN52" s="104"/>
      <c r="BHO52" s="104"/>
      <c r="BHP52" s="104"/>
      <c r="BHQ52" s="104"/>
      <c r="BHR52" s="104"/>
      <c r="BHS52" s="104"/>
      <c r="BHT52" s="104"/>
      <c r="BHU52" s="104"/>
      <c r="BHV52" s="104"/>
      <c r="BHW52" s="104"/>
      <c r="BHX52" s="104"/>
      <c r="BHY52" s="104"/>
      <c r="BHZ52" s="104"/>
      <c r="BIA52" s="104"/>
      <c r="BIB52" s="104">
        <v>45133.47</v>
      </c>
      <c r="BIC52" s="104"/>
      <c r="BID52" s="104"/>
      <c r="BIE52" s="104"/>
      <c r="BIF52" s="104"/>
      <c r="BIG52" s="104"/>
      <c r="BIH52" s="104"/>
      <c r="BII52" s="104"/>
      <c r="BIJ52" s="104"/>
      <c r="BIK52" s="104"/>
      <c r="BIL52" s="104"/>
      <c r="BIM52" s="104">
        <v>67921.58</v>
      </c>
      <c r="BIN52" s="104"/>
      <c r="BIO52" s="104"/>
      <c r="BIP52" s="104"/>
      <c r="BIQ52" s="104"/>
      <c r="BIR52" s="104"/>
      <c r="BIS52" s="104"/>
      <c r="BIT52" s="104"/>
      <c r="BIU52" s="104"/>
      <c r="BIV52" s="104"/>
      <c r="BIW52" s="104"/>
      <c r="BIX52" s="104"/>
      <c r="BIY52" s="104"/>
      <c r="BIZ52" s="104"/>
      <c r="BJA52" s="114"/>
      <c r="BJB52" s="104">
        <v>163822.72</v>
      </c>
      <c r="BJC52" s="104"/>
      <c r="BJD52" s="104"/>
      <c r="BJE52" s="104"/>
      <c r="BJF52" s="104"/>
      <c r="BJG52" s="104"/>
      <c r="BJH52" s="104"/>
      <c r="BJI52" s="104"/>
      <c r="BJJ52" s="104"/>
      <c r="BJK52" s="104"/>
      <c r="BJL52" s="104"/>
      <c r="BJM52" s="104">
        <v>212282.78</v>
      </c>
      <c r="BJN52" s="104"/>
      <c r="BJO52" s="104"/>
      <c r="BJP52" s="104"/>
      <c r="BJQ52" s="104"/>
      <c r="BJR52" s="104"/>
      <c r="BJS52" s="104"/>
      <c r="BJT52" s="104"/>
      <c r="BJU52" s="104"/>
      <c r="BJV52" s="104"/>
      <c r="BJW52" s="104"/>
      <c r="BJX52" s="104"/>
      <c r="BJY52" s="104"/>
      <c r="BJZ52" s="104"/>
      <c r="BKA52" s="104"/>
      <c r="BKB52" s="104">
        <v>163822.72</v>
      </c>
      <c r="BKC52" s="104"/>
      <c r="BKD52" s="104"/>
      <c r="BKE52" s="104"/>
      <c r="BKF52" s="104"/>
      <c r="BKG52" s="104"/>
      <c r="BKH52" s="104"/>
      <c r="BKI52" s="104"/>
      <c r="BKJ52" s="104"/>
      <c r="BKK52" s="104"/>
      <c r="BKL52" s="104"/>
      <c r="BKM52" s="104">
        <v>212282.78</v>
      </c>
      <c r="BKN52" s="104"/>
      <c r="BKO52" s="104"/>
      <c r="BKP52" s="104"/>
      <c r="BKQ52" s="104"/>
      <c r="BKR52" s="104"/>
      <c r="BKS52" s="104"/>
      <c r="BKT52" s="104"/>
      <c r="BKU52" s="104"/>
      <c r="BKV52" s="104"/>
      <c r="BKW52" s="104"/>
      <c r="BKX52" s="104"/>
      <c r="BKY52" s="104"/>
      <c r="BKZ52" s="104"/>
      <c r="BLA52" s="114"/>
      <c r="BLB52" s="104">
        <v>0</v>
      </c>
      <c r="BLC52" s="104"/>
      <c r="BLD52" s="104"/>
      <c r="BLE52" s="104"/>
      <c r="BLF52" s="104"/>
      <c r="BLG52" s="104"/>
      <c r="BLH52" s="104"/>
      <c r="BLI52" s="104"/>
      <c r="BLJ52" s="104"/>
      <c r="BLK52" s="104"/>
      <c r="BLL52" s="104"/>
      <c r="BLM52" s="104">
        <v>0</v>
      </c>
      <c r="BLN52" s="104"/>
      <c r="BLO52" s="104"/>
      <c r="BLP52" s="104"/>
      <c r="BLQ52" s="104"/>
      <c r="BLR52" s="104"/>
      <c r="BLS52" s="104"/>
      <c r="BLT52" s="104"/>
      <c r="BLU52" s="104"/>
      <c r="BLV52" s="104"/>
      <c r="BLW52" s="104"/>
      <c r="BLX52" s="104"/>
      <c r="BLY52" s="104"/>
      <c r="BLZ52" s="104"/>
      <c r="BMA52" s="104"/>
      <c r="BMB52" s="104">
        <v>0</v>
      </c>
      <c r="BMC52" s="104"/>
      <c r="BMD52" s="104"/>
      <c r="BME52" s="104"/>
      <c r="BMF52" s="104"/>
      <c r="BMG52" s="104"/>
      <c r="BMH52" s="104"/>
      <c r="BMI52" s="104"/>
      <c r="BMJ52" s="104"/>
      <c r="BMK52" s="104"/>
      <c r="BML52" s="104"/>
      <c r="BMM52" s="104">
        <v>0</v>
      </c>
      <c r="BMN52" s="104"/>
      <c r="BMO52" s="104"/>
      <c r="BMP52" s="104"/>
      <c r="BMQ52" s="104"/>
      <c r="BMR52" s="104"/>
      <c r="BMS52" s="104"/>
      <c r="BMT52" s="104"/>
      <c r="BMU52" s="104"/>
      <c r="BMV52" s="104"/>
      <c r="BMW52" s="104"/>
      <c r="BMX52" s="104"/>
      <c r="BMY52" s="104"/>
      <c r="BMZ52" s="104"/>
      <c r="BNA52" s="114"/>
      <c r="BNB52" s="45"/>
      <c r="BNC52" s="45"/>
      <c r="BND52" s="45"/>
      <c r="BNE52" s="45"/>
      <c r="BNF52" s="45"/>
      <c r="BNG52" s="45"/>
      <c r="BNH52" s="45"/>
      <c r="BNI52" s="45"/>
      <c r="BNJ52" s="45"/>
      <c r="BNK52" s="45"/>
      <c r="BNL52" s="45"/>
      <c r="BNM52" s="45"/>
      <c r="BNN52" s="45"/>
      <c r="BNO52" s="45"/>
      <c r="BNP52" s="45"/>
      <c r="BNQ52" s="45"/>
      <c r="BNR52" s="45"/>
      <c r="BNS52" s="45"/>
      <c r="BNT52" s="45"/>
      <c r="BNU52" s="45"/>
      <c r="BNV52" s="45"/>
      <c r="BNW52" s="45"/>
      <c r="BNX52" s="45"/>
      <c r="BNY52" s="45"/>
      <c r="BNZ52" s="45"/>
      <c r="BOA52" s="45"/>
      <c r="BOB52" s="45"/>
      <c r="BOC52" s="45"/>
      <c r="BOD52" s="45"/>
      <c r="BOE52" s="45"/>
      <c r="BOF52" s="45"/>
      <c r="BOG52" s="45"/>
      <c r="BOH52" s="45"/>
      <c r="BOI52" s="45"/>
      <c r="BOJ52" s="45"/>
      <c r="BOK52" s="45"/>
      <c r="BOL52" s="45"/>
      <c r="BOM52" s="45"/>
      <c r="BON52" s="45"/>
      <c r="BOO52" s="45"/>
      <c r="BOP52" s="45"/>
      <c r="BOQ52" s="45"/>
      <c r="BOR52" s="45"/>
      <c r="BOS52" s="45"/>
      <c r="BOT52" s="45"/>
      <c r="BOU52" s="45"/>
      <c r="BOV52" s="45"/>
      <c r="BOW52" s="45"/>
      <c r="BOX52" s="45"/>
      <c r="BOY52" s="45"/>
      <c r="BOZ52" s="45"/>
      <c r="BPA52" s="45"/>
    </row>
    <row r="53" spans="1:1769" s="22" customFormat="1" ht="22.5" customHeight="1">
      <c r="A53" s="159" t="s">
        <v>49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84" t="s">
        <v>70</v>
      </c>
      <c r="AT53" s="85"/>
      <c r="AU53" s="85"/>
      <c r="AV53" s="85"/>
      <c r="AW53" s="85"/>
      <c r="AX53" s="85"/>
      <c r="AY53" s="85"/>
      <c r="AZ53" s="85"/>
      <c r="BA53" s="85"/>
      <c r="BB53" s="76">
        <f>DB53+FB53+HB53+JB53+LB53+NB53+PB53+RB53+TB53+VB53+XB53+ZB53+ABB53+ADB53+AFB53+AHB53+AJB53+ALB53+ANB53+APB53+ARB53+ATB53+AVB53+AXB53+AZB53+BBB53+BDB53+BFB53+BHB53+BJB53+BLB53</f>
        <v>0</v>
      </c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>
        <f>DM53+FM53+HM53+JM53+LM53+NM53+PM53+RM53+TM53+VM53+XM53+ZM53+ABM53+ADM53+AFM53+AHM53+AJM53+ALM53+ANM53+APM53+ARM53+ATM53+AVM53+AXM53+AZM53+BBM53+BDM53+BFM53+BHM53+BJM53+BLM53</f>
        <v>0</v>
      </c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>
        <f>EB53+GB53+IB53+KB53+MB53+OB53+QB53+SB53+UB53+WB53+YB53+AAB53+ACB53+AEB53+AGB53+AIB53+AKB53+AMB53+AOB53+AQB53+ASB53+AUB53+AWB53+AYB53+BAB53+BCB53+BEB53+BGB53+BIB53+BKB53+BMB53</f>
        <v>0</v>
      </c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>
        <f>EM53+GM53+IM53+KM53+MM53+OM53+QM53+SM53+UM53+WM53+YM53+AAM53+ACM53+AEM53+AGM53+AIM53+AKM53+AMM53+AOM53+AQM53+ASM53+AUM53+AWM53+AYM53+BAM53+BCM53+BEM53+BGM53+BIM53+BKM53+BMM53</f>
        <v>0</v>
      </c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7"/>
      <c r="DB53" s="76">
        <v>0</v>
      </c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>
        <v>0</v>
      </c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>
        <v>0</v>
      </c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>
        <v>0</v>
      </c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7"/>
      <c r="FB53" s="76">
        <v>0</v>
      </c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>
        <v>0</v>
      </c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>
        <v>0</v>
      </c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>
        <v>0</v>
      </c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7"/>
      <c r="HB53" s="76">
        <v>0</v>
      </c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>
        <v>0</v>
      </c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>
        <v>0</v>
      </c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>
        <v>0</v>
      </c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7"/>
      <c r="JB53" s="76">
        <v>0</v>
      </c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>
        <v>0</v>
      </c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>
        <v>0</v>
      </c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>
        <v>0</v>
      </c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7"/>
      <c r="LB53" s="76">
        <v>0</v>
      </c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>
        <v>0</v>
      </c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>
        <v>0</v>
      </c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>
        <v>0</v>
      </c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7"/>
      <c r="NB53" s="76">
        <v>0</v>
      </c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>
        <v>0</v>
      </c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>
        <v>0</v>
      </c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>
        <v>0</v>
      </c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7"/>
      <c r="PB53" s="76">
        <v>0</v>
      </c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>
        <v>0</v>
      </c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>
        <v>0</v>
      </c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>
        <v>0</v>
      </c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7"/>
      <c r="RB53" s="76">
        <v>0</v>
      </c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>
        <v>0</v>
      </c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>
        <v>0</v>
      </c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>
        <v>0</v>
      </c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7"/>
      <c r="TB53" s="76">
        <v>0</v>
      </c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>
        <v>0</v>
      </c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>
        <v>0</v>
      </c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>
        <v>0</v>
      </c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7"/>
      <c r="VB53" s="76">
        <v>0</v>
      </c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>
        <v>0</v>
      </c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>
        <v>0</v>
      </c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>
        <v>0</v>
      </c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7"/>
      <c r="XB53" s="76">
        <v>0</v>
      </c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>
        <v>0</v>
      </c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>
        <v>0</v>
      </c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>
        <v>0</v>
      </c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7"/>
      <c r="ZB53" s="76">
        <v>0</v>
      </c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>
        <v>0</v>
      </c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>
        <v>0</v>
      </c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>
        <v>0</v>
      </c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7"/>
      <c r="ABB53" s="76">
        <v>0</v>
      </c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>
        <v>0</v>
      </c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>
        <v>0</v>
      </c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>
        <v>0</v>
      </c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7"/>
      <c r="ADB53" s="76">
        <v>0</v>
      </c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>
        <v>0</v>
      </c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>
        <v>0</v>
      </c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>
        <v>0</v>
      </c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7"/>
      <c r="AFB53" s="76">
        <v>0</v>
      </c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>
        <v>0</v>
      </c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>
        <v>0</v>
      </c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>
        <v>0</v>
      </c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7"/>
      <c r="AHB53" s="76">
        <v>0</v>
      </c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>
        <v>0</v>
      </c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>
        <v>0</v>
      </c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>
        <v>0</v>
      </c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7"/>
      <c r="AJB53" s="76">
        <v>0</v>
      </c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>
        <v>0</v>
      </c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>
        <v>0</v>
      </c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>
        <v>0</v>
      </c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7"/>
      <c r="ALB53" s="76">
        <v>0</v>
      </c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>
        <v>0</v>
      </c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>
        <v>0</v>
      </c>
      <c r="AMC53" s="76"/>
      <c r="AMD53" s="76"/>
      <c r="AME53" s="76"/>
      <c r="AMF53" s="76"/>
      <c r="AMG53" s="76"/>
      <c r="AMH53" s="76"/>
      <c r="AMI53" s="76"/>
      <c r="AMJ53" s="76"/>
      <c r="AMK53" s="76"/>
      <c r="AML53" s="76"/>
      <c r="AMM53" s="76">
        <v>0</v>
      </c>
      <c r="AMN53" s="76"/>
      <c r="AMO53" s="76"/>
      <c r="AMP53" s="76"/>
      <c r="AMQ53" s="76"/>
      <c r="AMR53" s="76"/>
      <c r="AMS53" s="76"/>
      <c r="AMT53" s="76"/>
      <c r="AMU53" s="76"/>
      <c r="AMV53" s="76"/>
      <c r="AMW53" s="76"/>
      <c r="AMX53" s="76"/>
      <c r="AMY53" s="76"/>
      <c r="AMZ53" s="76"/>
      <c r="ANA53" s="77"/>
      <c r="ANB53" s="76">
        <v>0</v>
      </c>
      <c r="ANC53" s="76"/>
      <c r="AND53" s="76"/>
      <c r="ANE53" s="76"/>
      <c r="ANF53" s="76"/>
      <c r="ANG53" s="76"/>
      <c r="ANH53" s="76"/>
      <c r="ANI53" s="76"/>
      <c r="ANJ53" s="76"/>
      <c r="ANK53" s="76"/>
      <c r="ANL53" s="76"/>
      <c r="ANM53" s="76">
        <v>0</v>
      </c>
      <c r="ANN53" s="76"/>
      <c r="ANO53" s="76"/>
      <c r="ANP53" s="76"/>
      <c r="ANQ53" s="76"/>
      <c r="ANR53" s="76"/>
      <c r="ANS53" s="76"/>
      <c r="ANT53" s="76"/>
      <c r="ANU53" s="76"/>
      <c r="ANV53" s="76"/>
      <c r="ANW53" s="76"/>
      <c r="ANX53" s="76"/>
      <c r="ANY53" s="76"/>
      <c r="ANZ53" s="76"/>
      <c r="AOA53" s="76"/>
      <c r="AOB53" s="76">
        <v>0</v>
      </c>
      <c r="AOC53" s="76"/>
      <c r="AOD53" s="76"/>
      <c r="AOE53" s="76"/>
      <c r="AOF53" s="76"/>
      <c r="AOG53" s="76"/>
      <c r="AOH53" s="76"/>
      <c r="AOI53" s="76"/>
      <c r="AOJ53" s="76"/>
      <c r="AOK53" s="76"/>
      <c r="AOL53" s="76"/>
      <c r="AOM53" s="76">
        <v>0</v>
      </c>
      <c r="AON53" s="76"/>
      <c r="AOO53" s="76"/>
      <c r="AOP53" s="76"/>
      <c r="AOQ53" s="76"/>
      <c r="AOR53" s="76"/>
      <c r="AOS53" s="76"/>
      <c r="AOT53" s="76"/>
      <c r="AOU53" s="76"/>
      <c r="AOV53" s="76"/>
      <c r="AOW53" s="76"/>
      <c r="AOX53" s="76"/>
      <c r="AOY53" s="76"/>
      <c r="AOZ53" s="76"/>
      <c r="APA53" s="77"/>
      <c r="APB53" s="76">
        <v>0</v>
      </c>
      <c r="APC53" s="76"/>
      <c r="APD53" s="76"/>
      <c r="APE53" s="76"/>
      <c r="APF53" s="76"/>
      <c r="APG53" s="76"/>
      <c r="APH53" s="76"/>
      <c r="API53" s="76"/>
      <c r="APJ53" s="76"/>
      <c r="APK53" s="76"/>
      <c r="APL53" s="76"/>
      <c r="APM53" s="76">
        <v>0</v>
      </c>
      <c r="APN53" s="76"/>
      <c r="APO53" s="76"/>
      <c r="APP53" s="76"/>
      <c r="APQ53" s="76"/>
      <c r="APR53" s="76"/>
      <c r="APS53" s="76"/>
      <c r="APT53" s="76"/>
      <c r="APU53" s="76"/>
      <c r="APV53" s="76"/>
      <c r="APW53" s="76"/>
      <c r="APX53" s="76"/>
      <c r="APY53" s="76"/>
      <c r="APZ53" s="76"/>
      <c r="AQA53" s="76"/>
      <c r="AQB53" s="76">
        <v>0</v>
      </c>
      <c r="AQC53" s="76"/>
      <c r="AQD53" s="76"/>
      <c r="AQE53" s="76"/>
      <c r="AQF53" s="76"/>
      <c r="AQG53" s="76"/>
      <c r="AQH53" s="76"/>
      <c r="AQI53" s="76"/>
      <c r="AQJ53" s="76"/>
      <c r="AQK53" s="76"/>
      <c r="AQL53" s="76"/>
      <c r="AQM53" s="76">
        <v>0</v>
      </c>
      <c r="AQN53" s="76"/>
      <c r="AQO53" s="76"/>
      <c r="AQP53" s="76"/>
      <c r="AQQ53" s="76"/>
      <c r="AQR53" s="76"/>
      <c r="AQS53" s="76"/>
      <c r="AQT53" s="76"/>
      <c r="AQU53" s="76"/>
      <c r="AQV53" s="76"/>
      <c r="AQW53" s="76"/>
      <c r="AQX53" s="76"/>
      <c r="AQY53" s="76"/>
      <c r="AQZ53" s="76"/>
      <c r="ARA53" s="77"/>
      <c r="ARB53" s="76">
        <v>0</v>
      </c>
      <c r="ARC53" s="76"/>
      <c r="ARD53" s="76"/>
      <c r="ARE53" s="76"/>
      <c r="ARF53" s="76"/>
      <c r="ARG53" s="76"/>
      <c r="ARH53" s="76"/>
      <c r="ARI53" s="76"/>
      <c r="ARJ53" s="76"/>
      <c r="ARK53" s="76"/>
      <c r="ARL53" s="76"/>
      <c r="ARM53" s="76">
        <v>0</v>
      </c>
      <c r="ARN53" s="76"/>
      <c r="ARO53" s="76"/>
      <c r="ARP53" s="76"/>
      <c r="ARQ53" s="76"/>
      <c r="ARR53" s="76"/>
      <c r="ARS53" s="76"/>
      <c r="ART53" s="76"/>
      <c r="ARU53" s="76"/>
      <c r="ARV53" s="76"/>
      <c r="ARW53" s="76"/>
      <c r="ARX53" s="76"/>
      <c r="ARY53" s="76"/>
      <c r="ARZ53" s="76"/>
      <c r="ASA53" s="76"/>
      <c r="ASB53" s="76">
        <v>0</v>
      </c>
      <c r="ASC53" s="76"/>
      <c r="ASD53" s="76"/>
      <c r="ASE53" s="76"/>
      <c r="ASF53" s="76"/>
      <c r="ASG53" s="76"/>
      <c r="ASH53" s="76"/>
      <c r="ASI53" s="76"/>
      <c r="ASJ53" s="76"/>
      <c r="ASK53" s="76"/>
      <c r="ASL53" s="76"/>
      <c r="ASM53" s="76">
        <v>0</v>
      </c>
      <c r="ASN53" s="76"/>
      <c r="ASO53" s="76"/>
      <c r="ASP53" s="76"/>
      <c r="ASQ53" s="76"/>
      <c r="ASR53" s="76"/>
      <c r="ASS53" s="76"/>
      <c r="AST53" s="76"/>
      <c r="ASU53" s="76"/>
      <c r="ASV53" s="76"/>
      <c r="ASW53" s="76"/>
      <c r="ASX53" s="76"/>
      <c r="ASY53" s="76"/>
      <c r="ASZ53" s="76"/>
      <c r="ATA53" s="77"/>
      <c r="ATB53" s="76">
        <v>0</v>
      </c>
      <c r="ATC53" s="76"/>
      <c r="ATD53" s="76"/>
      <c r="ATE53" s="76"/>
      <c r="ATF53" s="76"/>
      <c r="ATG53" s="76"/>
      <c r="ATH53" s="76"/>
      <c r="ATI53" s="76"/>
      <c r="ATJ53" s="76"/>
      <c r="ATK53" s="76"/>
      <c r="ATL53" s="76"/>
      <c r="ATM53" s="76">
        <v>0</v>
      </c>
      <c r="ATN53" s="76"/>
      <c r="ATO53" s="76"/>
      <c r="ATP53" s="76"/>
      <c r="ATQ53" s="76"/>
      <c r="ATR53" s="76"/>
      <c r="ATS53" s="76"/>
      <c r="ATT53" s="76"/>
      <c r="ATU53" s="76"/>
      <c r="ATV53" s="76"/>
      <c r="ATW53" s="76"/>
      <c r="ATX53" s="76"/>
      <c r="ATY53" s="76"/>
      <c r="ATZ53" s="76"/>
      <c r="AUA53" s="76"/>
      <c r="AUB53" s="76">
        <v>0</v>
      </c>
      <c r="AUC53" s="76"/>
      <c r="AUD53" s="76"/>
      <c r="AUE53" s="76"/>
      <c r="AUF53" s="76"/>
      <c r="AUG53" s="76"/>
      <c r="AUH53" s="76"/>
      <c r="AUI53" s="76"/>
      <c r="AUJ53" s="76"/>
      <c r="AUK53" s="76"/>
      <c r="AUL53" s="76"/>
      <c r="AUM53" s="76">
        <v>0</v>
      </c>
      <c r="AUN53" s="76"/>
      <c r="AUO53" s="76"/>
      <c r="AUP53" s="76"/>
      <c r="AUQ53" s="76"/>
      <c r="AUR53" s="76"/>
      <c r="AUS53" s="76"/>
      <c r="AUT53" s="76"/>
      <c r="AUU53" s="76"/>
      <c r="AUV53" s="76"/>
      <c r="AUW53" s="76"/>
      <c r="AUX53" s="76"/>
      <c r="AUY53" s="76"/>
      <c r="AUZ53" s="76"/>
      <c r="AVA53" s="77"/>
      <c r="AVB53" s="76">
        <v>0</v>
      </c>
      <c r="AVC53" s="76"/>
      <c r="AVD53" s="76"/>
      <c r="AVE53" s="76"/>
      <c r="AVF53" s="76"/>
      <c r="AVG53" s="76"/>
      <c r="AVH53" s="76"/>
      <c r="AVI53" s="76"/>
      <c r="AVJ53" s="76"/>
      <c r="AVK53" s="76"/>
      <c r="AVL53" s="76"/>
      <c r="AVM53" s="76">
        <v>0</v>
      </c>
      <c r="AVN53" s="76"/>
      <c r="AVO53" s="76"/>
      <c r="AVP53" s="76"/>
      <c r="AVQ53" s="76"/>
      <c r="AVR53" s="76"/>
      <c r="AVS53" s="76"/>
      <c r="AVT53" s="76"/>
      <c r="AVU53" s="76"/>
      <c r="AVV53" s="76"/>
      <c r="AVW53" s="76"/>
      <c r="AVX53" s="76"/>
      <c r="AVY53" s="76"/>
      <c r="AVZ53" s="76"/>
      <c r="AWA53" s="76"/>
      <c r="AWB53" s="76">
        <v>0</v>
      </c>
      <c r="AWC53" s="76"/>
      <c r="AWD53" s="76"/>
      <c r="AWE53" s="76"/>
      <c r="AWF53" s="76"/>
      <c r="AWG53" s="76"/>
      <c r="AWH53" s="76"/>
      <c r="AWI53" s="76"/>
      <c r="AWJ53" s="76"/>
      <c r="AWK53" s="76"/>
      <c r="AWL53" s="76"/>
      <c r="AWM53" s="76">
        <v>0</v>
      </c>
      <c r="AWN53" s="76"/>
      <c r="AWO53" s="76"/>
      <c r="AWP53" s="76"/>
      <c r="AWQ53" s="76"/>
      <c r="AWR53" s="76"/>
      <c r="AWS53" s="76"/>
      <c r="AWT53" s="76"/>
      <c r="AWU53" s="76"/>
      <c r="AWV53" s="76"/>
      <c r="AWW53" s="76"/>
      <c r="AWX53" s="76"/>
      <c r="AWY53" s="76"/>
      <c r="AWZ53" s="76"/>
      <c r="AXA53" s="77"/>
      <c r="AXB53" s="76">
        <v>0</v>
      </c>
      <c r="AXC53" s="76"/>
      <c r="AXD53" s="76"/>
      <c r="AXE53" s="76"/>
      <c r="AXF53" s="76"/>
      <c r="AXG53" s="76"/>
      <c r="AXH53" s="76"/>
      <c r="AXI53" s="76"/>
      <c r="AXJ53" s="76"/>
      <c r="AXK53" s="76"/>
      <c r="AXL53" s="76"/>
      <c r="AXM53" s="76">
        <v>0</v>
      </c>
      <c r="AXN53" s="76"/>
      <c r="AXO53" s="76"/>
      <c r="AXP53" s="76"/>
      <c r="AXQ53" s="76"/>
      <c r="AXR53" s="76"/>
      <c r="AXS53" s="76"/>
      <c r="AXT53" s="76"/>
      <c r="AXU53" s="76"/>
      <c r="AXV53" s="76"/>
      <c r="AXW53" s="76"/>
      <c r="AXX53" s="76"/>
      <c r="AXY53" s="76"/>
      <c r="AXZ53" s="76"/>
      <c r="AYA53" s="76"/>
      <c r="AYB53" s="76">
        <v>0</v>
      </c>
      <c r="AYC53" s="76"/>
      <c r="AYD53" s="76"/>
      <c r="AYE53" s="76"/>
      <c r="AYF53" s="76"/>
      <c r="AYG53" s="76"/>
      <c r="AYH53" s="76"/>
      <c r="AYI53" s="76"/>
      <c r="AYJ53" s="76"/>
      <c r="AYK53" s="76"/>
      <c r="AYL53" s="76"/>
      <c r="AYM53" s="76">
        <v>0</v>
      </c>
      <c r="AYN53" s="76"/>
      <c r="AYO53" s="76"/>
      <c r="AYP53" s="76"/>
      <c r="AYQ53" s="76"/>
      <c r="AYR53" s="76"/>
      <c r="AYS53" s="76"/>
      <c r="AYT53" s="76"/>
      <c r="AYU53" s="76"/>
      <c r="AYV53" s="76"/>
      <c r="AYW53" s="76"/>
      <c r="AYX53" s="76"/>
      <c r="AYY53" s="76"/>
      <c r="AYZ53" s="76"/>
      <c r="AZA53" s="77"/>
      <c r="AZB53" s="76">
        <v>0</v>
      </c>
      <c r="AZC53" s="76"/>
      <c r="AZD53" s="76"/>
      <c r="AZE53" s="76"/>
      <c r="AZF53" s="76"/>
      <c r="AZG53" s="76"/>
      <c r="AZH53" s="76"/>
      <c r="AZI53" s="76"/>
      <c r="AZJ53" s="76"/>
      <c r="AZK53" s="76"/>
      <c r="AZL53" s="76"/>
      <c r="AZM53" s="76">
        <v>0</v>
      </c>
      <c r="AZN53" s="76"/>
      <c r="AZO53" s="76"/>
      <c r="AZP53" s="76"/>
      <c r="AZQ53" s="76"/>
      <c r="AZR53" s="76"/>
      <c r="AZS53" s="76"/>
      <c r="AZT53" s="76"/>
      <c r="AZU53" s="76"/>
      <c r="AZV53" s="76"/>
      <c r="AZW53" s="76"/>
      <c r="AZX53" s="76"/>
      <c r="AZY53" s="76"/>
      <c r="AZZ53" s="76"/>
      <c r="BAA53" s="76"/>
      <c r="BAB53" s="76">
        <v>0</v>
      </c>
      <c r="BAC53" s="76"/>
      <c r="BAD53" s="76"/>
      <c r="BAE53" s="76"/>
      <c r="BAF53" s="76"/>
      <c r="BAG53" s="76"/>
      <c r="BAH53" s="76"/>
      <c r="BAI53" s="76"/>
      <c r="BAJ53" s="76"/>
      <c r="BAK53" s="76"/>
      <c r="BAL53" s="76"/>
      <c r="BAM53" s="76">
        <v>0</v>
      </c>
      <c r="BAN53" s="76"/>
      <c r="BAO53" s="76"/>
      <c r="BAP53" s="76"/>
      <c r="BAQ53" s="76"/>
      <c r="BAR53" s="76"/>
      <c r="BAS53" s="76"/>
      <c r="BAT53" s="76"/>
      <c r="BAU53" s="76"/>
      <c r="BAV53" s="76"/>
      <c r="BAW53" s="76"/>
      <c r="BAX53" s="76"/>
      <c r="BAY53" s="76"/>
      <c r="BAZ53" s="76"/>
      <c r="BBA53" s="77"/>
      <c r="BBB53" s="76">
        <v>0</v>
      </c>
      <c r="BBC53" s="76"/>
      <c r="BBD53" s="76"/>
      <c r="BBE53" s="76"/>
      <c r="BBF53" s="76"/>
      <c r="BBG53" s="76"/>
      <c r="BBH53" s="76"/>
      <c r="BBI53" s="76"/>
      <c r="BBJ53" s="76"/>
      <c r="BBK53" s="76"/>
      <c r="BBL53" s="76"/>
      <c r="BBM53" s="76">
        <v>0</v>
      </c>
      <c r="BBN53" s="76"/>
      <c r="BBO53" s="76"/>
      <c r="BBP53" s="76"/>
      <c r="BBQ53" s="76"/>
      <c r="BBR53" s="76"/>
      <c r="BBS53" s="76"/>
      <c r="BBT53" s="76"/>
      <c r="BBU53" s="76"/>
      <c r="BBV53" s="76"/>
      <c r="BBW53" s="76"/>
      <c r="BBX53" s="76"/>
      <c r="BBY53" s="76"/>
      <c r="BBZ53" s="76"/>
      <c r="BCA53" s="76"/>
      <c r="BCB53" s="76">
        <v>0</v>
      </c>
      <c r="BCC53" s="76"/>
      <c r="BCD53" s="76"/>
      <c r="BCE53" s="76"/>
      <c r="BCF53" s="76"/>
      <c r="BCG53" s="76"/>
      <c r="BCH53" s="76"/>
      <c r="BCI53" s="76"/>
      <c r="BCJ53" s="76"/>
      <c r="BCK53" s="76"/>
      <c r="BCL53" s="76"/>
      <c r="BCM53" s="76">
        <v>0</v>
      </c>
      <c r="BCN53" s="76"/>
      <c r="BCO53" s="76"/>
      <c r="BCP53" s="76"/>
      <c r="BCQ53" s="76"/>
      <c r="BCR53" s="76"/>
      <c r="BCS53" s="76"/>
      <c r="BCT53" s="76"/>
      <c r="BCU53" s="76"/>
      <c r="BCV53" s="76"/>
      <c r="BCW53" s="76"/>
      <c r="BCX53" s="76"/>
      <c r="BCY53" s="76"/>
      <c r="BCZ53" s="76"/>
      <c r="BDA53" s="77"/>
      <c r="BDB53" s="76">
        <v>0</v>
      </c>
      <c r="BDC53" s="76"/>
      <c r="BDD53" s="76"/>
      <c r="BDE53" s="76"/>
      <c r="BDF53" s="76"/>
      <c r="BDG53" s="76"/>
      <c r="BDH53" s="76"/>
      <c r="BDI53" s="76"/>
      <c r="BDJ53" s="76"/>
      <c r="BDK53" s="76"/>
      <c r="BDL53" s="76"/>
      <c r="BDM53" s="76">
        <v>0</v>
      </c>
      <c r="BDN53" s="76"/>
      <c r="BDO53" s="76"/>
      <c r="BDP53" s="76"/>
      <c r="BDQ53" s="76"/>
      <c r="BDR53" s="76"/>
      <c r="BDS53" s="76"/>
      <c r="BDT53" s="76"/>
      <c r="BDU53" s="76"/>
      <c r="BDV53" s="76"/>
      <c r="BDW53" s="76"/>
      <c r="BDX53" s="76"/>
      <c r="BDY53" s="76"/>
      <c r="BDZ53" s="76"/>
      <c r="BEA53" s="76"/>
      <c r="BEB53" s="76">
        <v>0</v>
      </c>
      <c r="BEC53" s="76"/>
      <c r="BED53" s="76"/>
      <c r="BEE53" s="76"/>
      <c r="BEF53" s="76"/>
      <c r="BEG53" s="76"/>
      <c r="BEH53" s="76"/>
      <c r="BEI53" s="76"/>
      <c r="BEJ53" s="76"/>
      <c r="BEK53" s="76"/>
      <c r="BEL53" s="76"/>
      <c r="BEM53" s="76">
        <v>0</v>
      </c>
      <c r="BEN53" s="76"/>
      <c r="BEO53" s="76"/>
      <c r="BEP53" s="76"/>
      <c r="BEQ53" s="76"/>
      <c r="BER53" s="76"/>
      <c r="BES53" s="76"/>
      <c r="BET53" s="76"/>
      <c r="BEU53" s="76"/>
      <c r="BEV53" s="76"/>
      <c r="BEW53" s="76"/>
      <c r="BEX53" s="76"/>
      <c r="BEY53" s="76"/>
      <c r="BEZ53" s="76"/>
      <c r="BFA53" s="77"/>
      <c r="BFB53" s="76">
        <v>0</v>
      </c>
      <c r="BFC53" s="76"/>
      <c r="BFD53" s="76"/>
      <c r="BFE53" s="76"/>
      <c r="BFF53" s="76"/>
      <c r="BFG53" s="76"/>
      <c r="BFH53" s="76"/>
      <c r="BFI53" s="76"/>
      <c r="BFJ53" s="76"/>
      <c r="BFK53" s="76"/>
      <c r="BFL53" s="76"/>
      <c r="BFM53" s="76">
        <v>0</v>
      </c>
      <c r="BFN53" s="76"/>
      <c r="BFO53" s="76"/>
      <c r="BFP53" s="76"/>
      <c r="BFQ53" s="76"/>
      <c r="BFR53" s="76"/>
      <c r="BFS53" s="76"/>
      <c r="BFT53" s="76"/>
      <c r="BFU53" s="76"/>
      <c r="BFV53" s="76"/>
      <c r="BFW53" s="76"/>
      <c r="BFX53" s="76"/>
      <c r="BFY53" s="76"/>
      <c r="BFZ53" s="76"/>
      <c r="BGA53" s="76"/>
      <c r="BGB53" s="76">
        <v>0</v>
      </c>
      <c r="BGC53" s="76"/>
      <c r="BGD53" s="76"/>
      <c r="BGE53" s="76"/>
      <c r="BGF53" s="76"/>
      <c r="BGG53" s="76"/>
      <c r="BGH53" s="76"/>
      <c r="BGI53" s="76"/>
      <c r="BGJ53" s="76"/>
      <c r="BGK53" s="76"/>
      <c r="BGL53" s="76"/>
      <c r="BGM53" s="76">
        <v>0</v>
      </c>
      <c r="BGN53" s="76"/>
      <c r="BGO53" s="76"/>
      <c r="BGP53" s="76"/>
      <c r="BGQ53" s="76"/>
      <c r="BGR53" s="76"/>
      <c r="BGS53" s="76"/>
      <c r="BGT53" s="76"/>
      <c r="BGU53" s="76"/>
      <c r="BGV53" s="76"/>
      <c r="BGW53" s="76"/>
      <c r="BGX53" s="76"/>
      <c r="BGY53" s="76"/>
      <c r="BGZ53" s="76"/>
      <c r="BHA53" s="77"/>
      <c r="BHB53" s="76">
        <v>0</v>
      </c>
      <c r="BHC53" s="76"/>
      <c r="BHD53" s="76"/>
      <c r="BHE53" s="76"/>
      <c r="BHF53" s="76"/>
      <c r="BHG53" s="76"/>
      <c r="BHH53" s="76"/>
      <c r="BHI53" s="76"/>
      <c r="BHJ53" s="76"/>
      <c r="BHK53" s="76"/>
      <c r="BHL53" s="76"/>
      <c r="BHM53" s="76">
        <v>0</v>
      </c>
      <c r="BHN53" s="76"/>
      <c r="BHO53" s="76"/>
      <c r="BHP53" s="76"/>
      <c r="BHQ53" s="76"/>
      <c r="BHR53" s="76"/>
      <c r="BHS53" s="76"/>
      <c r="BHT53" s="76"/>
      <c r="BHU53" s="76"/>
      <c r="BHV53" s="76"/>
      <c r="BHW53" s="76"/>
      <c r="BHX53" s="76"/>
      <c r="BHY53" s="76"/>
      <c r="BHZ53" s="76"/>
      <c r="BIA53" s="76"/>
      <c r="BIB53" s="76">
        <v>0</v>
      </c>
      <c r="BIC53" s="76"/>
      <c r="BID53" s="76"/>
      <c r="BIE53" s="76"/>
      <c r="BIF53" s="76"/>
      <c r="BIG53" s="76"/>
      <c r="BIH53" s="76"/>
      <c r="BII53" s="76"/>
      <c r="BIJ53" s="76"/>
      <c r="BIK53" s="76"/>
      <c r="BIL53" s="76"/>
      <c r="BIM53" s="76">
        <v>0</v>
      </c>
      <c r="BIN53" s="76"/>
      <c r="BIO53" s="76"/>
      <c r="BIP53" s="76"/>
      <c r="BIQ53" s="76"/>
      <c r="BIR53" s="76"/>
      <c r="BIS53" s="76"/>
      <c r="BIT53" s="76"/>
      <c r="BIU53" s="76"/>
      <c r="BIV53" s="76"/>
      <c r="BIW53" s="76"/>
      <c r="BIX53" s="76"/>
      <c r="BIY53" s="76"/>
      <c r="BIZ53" s="76"/>
      <c r="BJA53" s="77"/>
      <c r="BJB53" s="76">
        <v>0</v>
      </c>
      <c r="BJC53" s="76"/>
      <c r="BJD53" s="76"/>
      <c r="BJE53" s="76"/>
      <c r="BJF53" s="76"/>
      <c r="BJG53" s="76"/>
      <c r="BJH53" s="76"/>
      <c r="BJI53" s="76"/>
      <c r="BJJ53" s="76"/>
      <c r="BJK53" s="76"/>
      <c r="BJL53" s="76"/>
      <c r="BJM53" s="76">
        <v>0</v>
      </c>
      <c r="BJN53" s="76"/>
      <c r="BJO53" s="76"/>
      <c r="BJP53" s="76"/>
      <c r="BJQ53" s="76"/>
      <c r="BJR53" s="76"/>
      <c r="BJS53" s="76"/>
      <c r="BJT53" s="76"/>
      <c r="BJU53" s="76"/>
      <c r="BJV53" s="76"/>
      <c r="BJW53" s="76"/>
      <c r="BJX53" s="76"/>
      <c r="BJY53" s="76"/>
      <c r="BJZ53" s="76"/>
      <c r="BKA53" s="76"/>
      <c r="BKB53" s="76">
        <v>0</v>
      </c>
      <c r="BKC53" s="76"/>
      <c r="BKD53" s="76"/>
      <c r="BKE53" s="76"/>
      <c r="BKF53" s="76"/>
      <c r="BKG53" s="76"/>
      <c r="BKH53" s="76"/>
      <c r="BKI53" s="76"/>
      <c r="BKJ53" s="76"/>
      <c r="BKK53" s="76"/>
      <c r="BKL53" s="76"/>
      <c r="BKM53" s="76">
        <v>0</v>
      </c>
      <c r="BKN53" s="76"/>
      <c r="BKO53" s="76"/>
      <c r="BKP53" s="76"/>
      <c r="BKQ53" s="76"/>
      <c r="BKR53" s="76"/>
      <c r="BKS53" s="76"/>
      <c r="BKT53" s="76"/>
      <c r="BKU53" s="76"/>
      <c r="BKV53" s="76"/>
      <c r="BKW53" s="76"/>
      <c r="BKX53" s="76"/>
      <c r="BKY53" s="76"/>
      <c r="BKZ53" s="76"/>
      <c r="BLA53" s="77"/>
      <c r="BLB53" s="76">
        <v>0</v>
      </c>
      <c r="BLC53" s="76"/>
      <c r="BLD53" s="76"/>
      <c r="BLE53" s="76"/>
      <c r="BLF53" s="76"/>
      <c r="BLG53" s="76"/>
      <c r="BLH53" s="76"/>
      <c r="BLI53" s="76"/>
      <c r="BLJ53" s="76"/>
      <c r="BLK53" s="76"/>
      <c r="BLL53" s="76"/>
      <c r="BLM53" s="76">
        <v>0</v>
      </c>
      <c r="BLN53" s="76"/>
      <c r="BLO53" s="76"/>
      <c r="BLP53" s="76"/>
      <c r="BLQ53" s="76"/>
      <c r="BLR53" s="76"/>
      <c r="BLS53" s="76"/>
      <c r="BLT53" s="76"/>
      <c r="BLU53" s="76"/>
      <c r="BLV53" s="76"/>
      <c r="BLW53" s="76"/>
      <c r="BLX53" s="76"/>
      <c r="BLY53" s="76"/>
      <c r="BLZ53" s="76"/>
      <c r="BMA53" s="76"/>
      <c r="BMB53" s="76">
        <v>0</v>
      </c>
      <c r="BMC53" s="76"/>
      <c r="BMD53" s="76"/>
      <c r="BME53" s="76"/>
      <c r="BMF53" s="76"/>
      <c r="BMG53" s="76"/>
      <c r="BMH53" s="76"/>
      <c r="BMI53" s="76"/>
      <c r="BMJ53" s="76"/>
      <c r="BMK53" s="76"/>
      <c r="BML53" s="76"/>
      <c r="BMM53" s="76">
        <v>0</v>
      </c>
      <c r="BMN53" s="76"/>
      <c r="BMO53" s="76"/>
      <c r="BMP53" s="76"/>
      <c r="BMQ53" s="76"/>
      <c r="BMR53" s="76"/>
      <c r="BMS53" s="76"/>
      <c r="BMT53" s="76"/>
      <c r="BMU53" s="76"/>
      <c r="BMV53" s="76"/>
      <c r="BMW53" s="76"/>
      <c r="BMX53" s="76"/>
      <c r="BMY53" s="76"/>
      <c r="BMZ53" s="76"/>
      <c r="BNA53" s="77"/>
      <c r="BNB53" s="35"/>
      <c r="BNC53" s="35"/>
      <c r="BND53" s="35"/>
      <c r="BNE53" s="35"/>
      <c r="BNF53" s="35"/>
      <c r="BNG53" s="35"/>
      <c r="BNH53" s="35"/>
      <c r="BNI53" s="35"/>
      <c r="BNJ53" s="35"/>
      <c r="BNK53" s="35"/>
      <c r="BNL53" s="35"/>
      <c r="BNM53" s="35"/>
      <c r="BNN53" s="35"/>
      <c r="BNO53" s="35"/>
      <c r="BNP53" s="35"/>
      <c r="BNQ53" s="35"/>
      <c r="BNR53" s="35"/>
      <c r="BNS53" s="35"/>
      <c r="BNT53" s="35"/>
      <c r="BNU53" s="35"/>
      <c r="BNV53" s="35"/>
      <c r="BNW53" s="35"/>
      <c r="BNX53" s="35"/>
      <c r="BNY53" s="35"/>
      <c r="BNZ53" s="35"/>
      <c r="BOA53" s="35"/>
      <c r="BOB53" s="35"/>
      <c r="BOC53" s="35"/>
      <c r="BOD53" s="35"/>
      <c r="BOE53" s="35"/>
      <c r="BOF53" s="35"/>
      <c r="BOG53" s="35"/>
      <c r="BOH53" s="35"/>
      <c r="BOI53" s="35"/>
      <c r="BOJ53" s="35"/>
      <c r="BOK53" s="35"/>
      <c r="BOL53" s="35"/>
      <c r="BOM53" s="35"/>
      <c r="BON53" s="35"/>
      <c r="BOO53" s="35"/>
      <c r="BOP53" s="35"/>
      <c r="BOQ53" s="35"/>
      <c r="BOR53" s="35"/>
      <c r="BOS53" s="35"/>
      <c r="BOT53" s="35"/>
      <c r="BOU53" s="35"/>
      <c r="BOV53" s="35"/>
      <c r="BOW53" s="35"/>
      <c r="BOX53" s="35"/>
      <c r="BOY53" s="35"/>
      <c r="BOZ53" s="35"/>
      <c r="BPA53" s="35"/>
    </row>
    <row r="54" spans="1:1769" s="22" customFormat="1" ht="22.5" customHeight="1">
      <c r="A54" s="159" t="s">
        <v>57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84" t="s">
        <v>67</v>
      </c>
      <c r="AT54" s="85"/>
      <c r="AU54" s="85"/>
      <c r="AV54" s="85"/>
      <c r="AW54" s="85"/>
      <c r="AX54" s="85"/>
      <c r="AY54" s="85"/>
      <c r="AZ54" s="85"/>
      <c r="BA54" s="85"/>
      <c r="BB54" s="76">
        <f>DB54+FB54+HB54+JB54+LB54+NB54+PB54+RB54+TB54+VB54+XB54+ZB54+ABB54+ADB54+AFB54+AHB54+AJB54+ALB54+ANB54+APB54+ARB54+ATB54+AVB54+AXB54+AZB54+BBB54+BDB54+BFB54+BHB54+BJB54+BLB54</f>
        <v>0</v>
      </c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>
        <f>DM54+FM54+HM54+JM54+LM54+NM54+PM54+RM54+TM54+VM54+XM54+ZM54+ABM54+ADM54+AFM54+AHM54+AJM54+ALM54+ANM54+APM54+ARM54+ATM54+AVM54+AXM54+AZM54+BBM54+BDM54+BFM54+BHM54+BJM54+BLM54</f>
        <v>0</v>
      </c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>
        <f>EB54+GB54+IB54+KB54+MB54+OB54+QB54+SB54+UB54+WB54+YB54+AAB54+ACB54+AEB54+AGB54+AIB54+AKB54+AMB54+AOB54+AQB54+ASB54+AUB54+AWB54+AYB54+BAB54+BCB54+BEB54+BGB54+BIB54+BKB54+BMB54</f>
        <v>0</v>
      </c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>
        <f>EM54+GM54+IM54+KM54+MM54+OM54+QM54+SM54+UM54+WM54+YM54+AAM54+ACM54+AEM54+AGM54+AIM54+AKM54+AMM54+AOM54+AQM54+ASM54+AUM54+AWM54+AYM54+BAM54+BCM54+BEM54+BGM54+BIM54+BKM54+BMM54</f>
        <v>0</v>
      </c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7"/>
      <c r="DB54" s="76">
        <v>0</v>
      </c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>
        <v>0</v>
      </c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>
        <v>0</v>
      </c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>
        <v>0</v>
      </c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7"/>
      <c r="FB54" s="76">
        <v>0</v>
      </c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>
        <v>0</v>
      </c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>
        <v>0</v>
      </c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>
        <v>0</v>
      </c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7"/>
      <c r="HB54" s="76">
        <v>0</v>
      </c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>
        <v>0</v>
      </c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>
        <v>0</v>
      </c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>
        <v>0</v>
      </c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7"/>
      <c r="JB54" s="76">
        <v>0</v>
      </c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>
        <v>0</v>
      </c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>
        <v>0</v>
      </c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>
        <v>0</v>
      </c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7"/>
      <c r="LB54" s="76">
        <v>0</v>
      </c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>
        <v>0</v>
      </c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>
        <v>0</v>
      </c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>
        <v>0</v>
      </c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7"/>
      <c r="NB54" s="76">
        <v>0</v>
      </c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>
        <v>0</v>
      </c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>
        <v>0</v>
      </c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>
        <v>0</v>
      </c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7"/>
      <c r="PB54" s="76">
        <v>0</v>
      </c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>
        <v>0</v>
      </c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>
        <v>0</v>
      </c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>
        <v>0</v>
      </c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7"/>
      <c r="RB54" s="76">
        <v>0</v>
      </c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>
        <v>0</v>
      </c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>
        <v>0</v>
      </c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>
        <v>0</v>
      </c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7"/>
      <c r="TB54" s="76">
        <v>0</v>
      </c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>
        <v>0</v>
      </c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>
        <v>0</v>
      </c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>
        <v>0</v>
      </c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7"/>
      <c r="VB54" s="76">
        <v>0</v>
      </c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>
        <v>0</v>
      </c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>
        <v>0</v>
      </c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>
        <v>0</v>
      </c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7"/>
      <c r="XB54" s="76">
        <v>0</v>
      </c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>
        <v>0</v>
      </c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>
        <v>0</v>
      </c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>
        <v>0</v>
      </c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7"/>
      <c r="ZB54" s="76">
        <v>0</v>
      </c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>
        <v>0</v>
      </c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>
        <v>0</v>
      </c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>
        <v>0</v>
      </c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7"/>
      <c r="ABB54" s="76">
        <v>0</v>
      </c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>
        <v>0</v>
      </c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>
        <v>0</v>
      </c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>
        <v>0</v>
      </c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7"/>
      <c r="ADB54" s="76">
        <v>0</v>
      </c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>
        <v>0</v>
      </c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>
        <v>0</v>
      </c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>
        <v>0</v>
      </c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7"/>
      <c r="AFB54" s="76">
        <v>0</v>
      </c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>
        <v>0</v>
      </c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>
        <v>0</v>
      </c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>
        <v>0</v>
      </c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7"/>
      <c r="AHB54" s="76">
        <v>0</v>
      </c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>
        <v>0</v>
      </c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>
        <v>0</v>
      </c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>
        <v>0</v>
      </c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7"/>
      <c r="AJB54" s="76">
        <v>0</v>
      </c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>
        <v>0</v>
      </c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>
        <v>0</v>
      </c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>
        <v>0</v>
      </c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7"/>
      <c r="ALB54" s="76">
        <v>0</v>
      </c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>
        <v>0</v>
      </c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>
        <v>0</v>
      </c>
      <c r="AMC54" s="76"/>
      <c r="AMD54" s="76"/>
      <c r="AME54" s="76"/>
      <c r="AMF54" s="76"/>
      <c r="AMG54" s="76"/>
      <c r="AMH54" s="76"/>
      <c r="AMI54" s="76"/>
      <c r="AMJ54" s="76"/>
      <c r="AMK54" s="76"/>
      <c r="AML54" s="76"/>
      <c r="AMM54" s="76">
        <v>0</v>
      </c>
      <c r="AMN54" s="76"/>
      <c r="AMO54" s="76"/>
      <c r="AMP54" s="76"/>
      <c r="AMQ54" s="76"/>
      <c r="AMR54" s="76"/>
      <c r="AMS54" s="76"/>
      <c r="AMT54" s="76"/>
      <c r="AMU54" s="76"/>
      <c r="AMV54" s="76"/>
      <c r="AMW54" s="76"/>
      <c r="AMX54" s="76"/>
      <c r="AMY54" s="76"/>
      <c r="AMZ54" s="76"/>
      <c r="ANA54" s="77"/>
      <c r="ANB54" s="76">
        <v>0</v>
      </c>
      <c r="ANC54" s="76"/>
      <c r="AND54" s="76"/>
      <c r="ANE54" s="76"/>
      <c r="ANF54" s="76"/>
      <c r="ANG54" s="76"/>
      <c r="ANH54" s="76"/>
      <c r="ANI54" s="76"/>
      <c r="ANJ54" s="76"/>
      <c r="ANK54" s="76"/>
      <c r="ANL54" s="76"/>
      <c r="ANM54" s="76">
        <v>0</v>
      </c>
      <c r="ANN54" s="76"/>
      <c r="ANO54" s="76"/>
      <c r="ANP54" s="76"/>
      <c r="ANQ54" s="76"/>
      <c r="ANR54" s="76"/>
      <c r="ANS54" s="76"/>
      <c r="ANT54" s="76"/>
      <c r="ANU54" s="76"/>
      <c r="ANV54" s="76"/>
      <c r="ANW54" s="76"/>
      <c r="ANX54" s="76"/>
      <c r="ANY54" s="76"/>
      <c r="ANZ54" s="76"/>
      <c r="AOA54" s="76"/>
      <c r="AOB54" s="76">
        <v>0</v>
      </c>
      <c r="AOC54" s="76"/>
      <c r="AOD54" s="76"/>
      <c r="AOE54" s="76"/>
      <c r="AOF54" s="76"/>
      <c r="AOG54" s="76"/>
      <c r="AOH54" s="76"/>
      <c r="AOI54" s="76"/>
      <c r="AOJ54" s="76"/>
      <c r="AOK54" s="76"/>
      <c r="AOL54" s="76"/>
      <c r="AOM54" s="76">
        <v>0</v>
      </c>
      <c r="AON54" s="76"/>
      <c r="AOO54" s="76"/>
      <c r="AOP54" s="76"/>
      <c r="AOQ54" s="76"/>
      <c r="AOR54" s="76"/>
      <c r="AOS54" s="76"/>
      <c r="AOT54" s="76"/>
      <c r="AOU54" s="76"/>
      <c r="AOV54" s="76"/>
      <c r="AOW54" s="76"/>
      <c r="AOX54" s="76"/>
      <c r="AOY54" s="76"/>
      <c r="AOZ54" s="76"/>
      <c r="APA54" s="77"/>
      <c r="APB54" s="76">
        <v>0</v>
      </c>
      <c r="APC54" s="76"/>
      <c r="APD54" s="76"/>
      <c r="APE54" s="76"/>
      <c r="APF54" s="76"/>
      <c r="APG54" s="76"/>
      <c r="APH54" s="76"/>
      <c r="API54" s="76"/>
      <c r="APJ54" s="76"/>
      <c r="APK54" s="76"/>
      <c r="APL54" s="76"/>
      <c r="APM54" s="76">
        <v>0</v>
      </c>
      <c r="APN54" s="76"/>
      <c r="APO54" s="76"/>
      <c r="APP54" s="76"/>
      <c r="APQ54" s="76"/>
      <c r="APR54" s="76"/>
      <c r="APS54" s="76"/>
      <c r="APT54" s="76"/>
      <c r="APU54" s="76"/>
      <c r="APV54" s="76"/>
      <c r="APW54" s="76"/>
      <c r="APX54" s="76"/>
      <c r="APY54" s="76"/>
      <c r="APZ54" s="76"/>
      <c r="AQA54" s="76"/>
      <c r="AQB54" s="76">
        <v>0</v>
      </c>
      <c r="AQC54" s="76"/>
      <c r="AQD54" s="76"/>
      <c r="AQE54" s="76"/>
      <c r="AQF54" s="76"/>
      <c r="AQG54" s="76"/>
      <c r="AQH54" s="76"/>
      <c r="AQI54" s="76"/>
      <c r="AQJ54" s="76"/>
      <c r="AQK54" s="76"/>
      <c r="AQL54" s="76"/>
      <c r="AQM54" s="76">
        <v>0</v>
      </c>
      <c r="AQN54" s="76"/>
      <c r="AQO54" s="76"/>
      <c r="AQP54" s="76"/>
      <c r="AQQ54" s="76"/>
      <c r="AQR54" s="76"/>
      <c r="AQS54" s="76"/>
      <c r="AQT54" s="76"/>
      <c r="AQU54" s="76"/>
      <c r="AQV54" s="76"/>
      <c r="AQW54" s="76"/>
      <c r="AQX54" s="76"/>
      <c r="AQY54" s="76"/>
      <c r="AQZ54" s="76"/>
      <c r="ARA54" s="77"/>
      <c r="ARB54" s="76">
        <v>0</v>
      </c>
      <c r="ARC54" s="76"/>
      <c r="ARD54" s="76"/>
      <c r="ARE54" s="76"/>
      <c r="ARF54" s="76"/>
      <c r="ARG54" s="76"/>
      <c r="ARH54" s="76"/>
      <c r="ARI54" s="76"/>
      <c r="ARJ54" s="76"/>
      <c r="ARK54" s="76"/>
      <c r="ARL54" s="76"/>
      <c r="ARM54" s="76">
        <v>0</v>
      </c>
      <c r="ARN54" s="76"/>
      <c r="ARO54" s="76"/>
      <c r="ARP54" s="76"/>
      <c r="ARQ54" s="76"/>
      <c r="ARR54" s="76"/>
      <c r="ARS54" s="76"/>
      <c r="ART54" s="76"/>
      <c r="ARU54" s="76"/>
      <c r="ARV54" s="76"/>
      <c r="ARW54" s="76"/>
      <c r="ARX54" s="76"/>
      <c r="ARY54" s="76"/>
      <c r="ARZ54" s="76"/>
      <c r="ASA54" s="76"/>
      <c r="ASB54" s="76">
        <v>0</v>
      </c>
      <c r="ASC54" s="76"/>
      <c r="ASD54" s="76"/>
      <c r="ASE54" s="76"/>
      <c r="ASF54" s="76"/>
      <c r="ASG54" s="76"/>
      <c r="ASH54" s="76"/>
      <c r="ASI54" s="76"/>
      <c r="ASJ54" s="76"/>
      <c r="ASK54" s="76"/>
      <c r="ASL54" s="76"/>
      <c r="ASM54" s="76">
        <v>0</v>
      </c>
      <c r="ASN54" s="76"/>
      <c r="ASO54" s="76"/>
      <c r="ASP54" s="76"/>
      <c r="ASQ54" s="76"/>
      <c r="ASR54" s="76"/>
      <c r="ASS54" s="76"/>
      <c r="AST54" s="76"/>
      <c r="ASU54" s="76"/>
      <c r="ASV54" s="76"/>
      <c r="ASW54" s="76"/>
      <c r="ASX54" s="76"/>
      <c r="ASY54" s="76"/>
      <c r="ASZ54" s="76"/>
      <c r="ATA54" s="77"/>
      <c r="ATB54" s="76">
        <v>0</v>
      </c>
      <c r="ATC54" s="76"/>
      <c r="ATD54" s="76"/>
      <c r="ATE54" s="76"/>
      <c r="ATF54" s="76"/>
      <c r="ATG54" s="76"/>
      <c r="ATH54" s="76"/>
      <c r="ATI54" s="76"/>
      <c r="ATJ54" s="76"/>
      <c r="ATK54" s="76"/>
      <c r="ATL54" s="76"/>
      <c r="ATM54" s="76">
        <v>0</v>
      </c>
      <c r="ATN54" s="76"/>
      <c r="ATO54" s="76"/>
      <c r="ATP54" s="76"/>
      <c r="ATQ54" s="76"/>
      <c r="ATR54" s="76"/>
      <c r="ATS54" s="76"/>
      <c r="ATT54" s="76"/>
      <c r="ATU54" s="76"/>
      <c r="ATV54" s="76"/>
      <c r="ATW54" s="76"/>
      <c r="ATX54" s="76"/>
      <c r="ATY54" s="76"/>
      <c r="ATZ54" s="76"/>
      <c r="AUA54" s="76"/>
      <c r="AUB54" s="76">
        <v>0</v>
      </c>
      <c r="AUC54" s="76"/>
      <c r="AUD54" s="76"/>
      <c r="AUE54" s="76"/>
      <c r="AUF54" s="76"/>
      <c r="AUG54" s="76"/>
      <c r="AUH54" s="76"/>
      <c r="AUI54" s="76"/>
      <c r="AUJ54" s="76"/>
      <c r="AUK54" s="76"/>
      <c r="AUL54" s="76"/>
      <c r="AUM54" s="76">
        <v>0</v>
      </c>
      <c r="AUN54" s="76"/>
      <c r="AUO54" s="76"/>
      <c r="AUP54" s="76"/>
      <c r="AUQ54" s="76"/>
      <c r="AUR54" s="76"/>
      <c r="AUS54" s="76"/>
      <c r="AUT54" s="76"/>
      <c r="AUU54" s="76"/>
      <c r="AUV54" s="76"/>
      <c r="AUW54" s="76"/>
      <c r="AUX54" s="76"/>
      <c r="AUY54" s="76"/>
      <c r="AUZ54" s="76"/>
      <c r="AVA54" s="77"/>
      <c r="AVB54" s="76">
        <v>0</v>
      </c>
      <c r="AVC54" s="76"/>
      <c r="AVD54" s="76"/>
      <c r="AVE54" s="76"/>
      <c r="AVF54" s="76"/>
      <c r="AVG54" s="76"/>
      <c r="AVH54" s="76"/>
      <c r="AVI54" s="76"/>
      <c r="AVJ54" s="76"/>
      <c r="AVK54" s="76"/>
      <c r="AVL54" s="76"/>
      <c r="AVM54" s="76">
        <v>0</v>
      </c>
      <c r="AVN54" s="76"/>
      <c r="AVO54" s="76"/>
      <c r="AVP54" s="76"/>
      <c r="AVQ54" s="76"/>
      <c r="AVR54" s="76"/>
      <c r="AVS54" s="76"/>
      <c r="AVT54" s="76"/>
      <c r="AVU54" s="76"/>
      <c r="AVV54" s="76"/>
      <c r="AVW54" s="76"/>
      <c r="AVX54" s="76"/>
      <c r="AVY54" s="76"/>
      <c r="AVZ54" s="76"/>
      <c r="AWA54" s="76"/>
      <c r="AWB54" s="76">
        <v>0</v>
      </c>
      <c r="AWC54" s="76"/>
      <c r="AWD54" s="76"/>
      <c r="AWE54" s="76"/>
      <c r="AWF54" s="76"/>
      <c r="AWG54" s="76"/>
      <c r="AWH54" s="76"/>
      <c r="AWI54" s="76"/>
      <c r="AWJ54" s="76"/>
      <c r="AWK54" s="76"/>
      <c r="AWL54" s="76"/>
      <c r="AWM54" s="76">
        <v>0</v>
      </c>
      <c r="AWN54" s="76"/>
      <c r="AWO54" s="76"/>
      <c r="AWP54" s="76"/>
      <c r="AWQ54" s="76"/>
      <c r="AWR54" s="76"/>
      <c r="AWS54" s="76"/>
      <c r="AWT54" s="76"/>
      <c r="AWU54" s="76"/>
      <c r="AWV54" s="76"/>
      <c r="AWW54" s="76"/>
      <c r="AWX54" s="76"/>
      <c r="AWY54" s="76"/>
      <c r="AWZ54" s="76"/>
      <c r="AXA54" s="77"/>
      <c r="AXB54" s="76">
        <v>0</v>
      </c>
      <c r="AXC54" s="76"/>
      <c r="AXD54" s="76"/>
      <c r="AXE54" s="76"/>
      <c r="AXF54" s="76"/>
      <c r="AXG54" s="76"/>
      <c r="AXH54" s="76"/>
      <c r="AXI54" s="76"/>
      <c r="AXJ54" s="76"/>
      <c r="AXK54" s="76"/>
      <c r="AXL54" s="76"/>
      <c r="AXM54" s="76">
        <v>0</v>
      </c>
      <c r="AXN54" s="76"/>
      <c r="AXO54" s="76"/>
      <c r="AXP54" s="76"/>
      <c r="AXQ54" s="76"/>
      <c r="AXR54" s="76"/>
      <c r="AXS54" s="76"/>
      <c r="AXT54" s="76"/>
      <c r="AXU54" s="76"/>
      <c r="AXV54" s="76"/>
      <c r="AXW54" s="76"/>
      <c r="AXX54" s="76"/>
      <c r="AXY54" s="76"/>
      <c r="AXZ54" s="76"/>
      <c r="AYA54" s="76"/>
      <c r="AYB54" s="76">
        <v>0</v>
      </c>
      <c r="AYC54" s="76"/>
      <c r="AYD54" s="76"/>
      <c r="AYE54" s="76"/>
      <c r="AYF54" s="76"/>
      <c r="AYG54" s="76"/>
      <c r="AYH54" s="76"/>
      <c r="AYI54" s="76"/>
      <c r="AYJ54" s="76"/>
      <c r="AYK54" s="76"/>
      <c r="AYL54" s="76"/>
      <c r="AYM54" s="76">
        <v>0</v>
      </c>
      <c r="AYN54" s="76"/>
      <c r="AYO54" s="76"/>
      <c r="AYP54" s="76"/>
      <c r="AYQ54" s="76"/>
      <c r="AYR54" s="76"/>
      <c r="AYS54" s="76"/>
      <c r="AYT54" s="76"/>
      <c r="AYU54" s="76"/>
      <c r="AYV54" s="76"/>
      <c r="AYW54" s="76"/>
      <c r="AYX54" s="76"/>
      <c r="AYY54" s="76"/>
      <c r="AYZ54" s="76"/>
      <c r="AZA54" s="77"/>
      <c r="AZB54" s="76">
        <v>0</v>
      </c>
      <c r="AZC54" s="76"/>
      <c r="AZD54" s="76"/>
      <c r="AZE54" s="76"/>
      <c r="AZF54" s="76"/>
      <c r="AZG54" s="76"/>
      <c r="AZH54" s="76"/>
      <c r="AZI54" s="76"/>
      <c r="AZJ54" s="76"/>
      <c r="AZK54" s="76"/>
      <c r="AZL54" s="76"/>
      <c r="AZM54" s="76">
        <v>0</v>
      </c>
      <c r="AZN54" s="76"/>
      <c r="AZO54" s="76"/>
      <c r="AZP54" s="76"/>
      <c r="AZQ54" s="76"/>
      <c r="AZR54" s="76"/>
      <c r="AZS54" s="76"/>
      <c r="AZT54" s="76"/>
      <c r="AZU54" s="76"/>
      <c r="AZV54" s="76"/>
      <c r="AZW54" s="76"/>
      <c r="AZX54" s="76"/>
      <c r="AZY54" s="76"/>
      <c r="AZZ54" s="76"/>
      <c r="BAA54" s="76"/>
      <c r="BAB54" s="76">
        <v>0</v>
      </c>
      <c r="BAC54" s="76"/>
      <c r="BAD54" s="76"/>
      <c r="BAE54" s="76"/>
      <c r="BAF54" s="76"/>
      <c r="BAG54" s="76"/>
      <c r="BAH54" s="76"/>
      <c r="BAI54" s="76"/>
      <c r="BAJ54" s="76"/>
      <c r="BAK54" s="76"/>
      <c r="BAL54" s="76"/>
      <c r="BAM54" s="76">
        <v>0</v>
      </c>
      <c r="BAN54" s="76"/>
      <c r="BAO54" s="76"/>
      <c r="BAP54" s="76"/>
      <c r="BAQ54" s="76"/>
      <c r="BAR54" s="76"/>
      <c r="BAS54" s="76"/>
      <c r="BAT54" s="76"/>
      <c r="BAU54" s="76"/>
      <c r="BAV54" s="76"/>
      <c r="BAW54" s="76"/>
      <c r="BAX54" s="76"/>
      <c r="BAY54" s="76"/>
      <c r="BAZ54" s="76"/>
      <c r="BBA54" s="77"/>
      <c r="BBB54" s="76">
        <v>0</v>
      </c>
      <c r="BBC54" s="76"/>
      <c r="BBD54" s="76"/>
      <c r="BBE54" s="76"/>
      <c r="BBF54" s="76"/>
      <c r="BBG54" s="76"/>
      <c r="BBH54" s="76"/>
      <c r="BBI54" s="76"/>
      <c r="BBJ54" s="76"/>
      <c r="BBK54" s="76"/>
      <c r="BBL54" s="76"/>
      <c r="BBM54" s="76">
        <v>0</v>
      </c>
      <c r="BBN54" s="76"/>
      <c r="BBO54" s="76"/>
      <c r="BBP54" s="76"/>
      <c r="BBQ54" s="76"/>
      <c r="BBR54" s="76"/>
      <c r="BBS54" s="76"/>
      <c r="BBT54" s="76"/>
      <c r="BBU54" s="76"/>
      <c r="BBV54" s="76"/>
      <c r="BBW54" s="76"/>
      <c r="BBX54" s="76"/>
      <c r="BBY54" s="76"/>
      <c r="BBZ54" s="76"/>
      <c r="BCA54" s="76"/>
      <c r="BCB54" s="76">
        <v>0</v>
      </c>
      <c r="BCC54" s="76"/>
      <c r="BCD54" s="76"/>
      <c r="BCE54" s="76"/>
      <c r="BCF54" s="76"/>
      <c r="BCG54" s="76"/>
      <c r="BCH54" s="76"/>
      <c r="BCI54" s="76"/>
      <c r="BCJ54" s="76"/>
      <c r="BCK54" s="76"/>
      <c r="BCL54" s="76"/>
      <c r="BCM54" s="76">
        <v>0</v>
      </c>
      <c r="BCN54" s="76"/>
      <c r="BCO54" s="76"/>
      <c r="BCP54" s="76"/>
      <c r="BCQ54" s="76"/>
      <c r="BCR54" s="76"/>
      <c r="BCS54" s="76"/>
      <c r="BCT54" s="76"/>
      <c r="BCU54" s="76"/>
      <c r="BCV54" s="76"/>
      <c r="BCW54" s="76"/>
      <c r="BCX54" s="76"/>
      <c r="BCY54" s="76"/>
      <c r="BCZ54" s="76"/>
      <c r="BDA54" s="77"/>
      <c r="BDB54" s="76">
        <v>0</v>
      </c>
      <c r="BDC54" s="76"/>
      <c r="BDD54" s="76"/>
      <c r="BDE54" s="76"/>
      <c r="BDF54" s="76"/>
      <c r="BDG54" s="76"/>
      <c r="BDH54" s="76"/>
      <c r="BDI54" s="76"/>
      <c r="BDJ54" s="76"/>
      <c r="BDK54" s="76"/>
      <c r="BDL54" s="76"/>
      <c r="BDM54" s="76">
        <v>0</v>
      </c>
      <c r="BDN54" s="76"/>
      <c r="BDO54" s="76"/>
      <c r="BDP54" s="76"/>
      <c r="BDQ54" s="76"/>
      <c r="BDR54" s="76"/>
      <c r="BDS54" s="76"/>
      <c r="BDT54" s="76"/>
      <c r="BDU54" s="76"/>
      <c r="BDV54" s="76"/>
      <c r="BDW54" s="76"/>
      <c r="BDX54" s="76"/>
      <c r="BDY54" s="76"/>
      <c r="BDZ54" s="76"/>
      <c r="BEA54" s="76"/>
      <c r="BEB54" s="76">
        <v>0</v>
      </c>
      <c r="BEC54" s="76"/>
      <c r="BED54" s="76"/>
      <c r="BEE54" s="76"/>
      <c r="BEF54" s="76"/>
      <c r="BEG54" s="76"/>
      <c r="BEH54" s="76"/>
      <c r="BEI54" s="76"/>
      <c r="BEJ54" s="76"/>
      <c r="BEK54" s="76"/>
      <c r="BEL54" s="76"/>
      <c r="BEM54" s="76">
        <v>0</v>
      </c>
      <c r="BEN54" s="76"/>
      <c r="BEO54" s="76"/>
      <c r="BEP54" s="76"/>
      <c r="BEQ54" s="76"/>
      <c r="BER54" s="76"/>
      <c r="BES54" s="76"/>
      <c r="BET54" s="76"/>
      <c r="BEU54" s="76"/>
      <c r="BEV54" s="76"/>
      <c r="BEW54" s="76"/>
      <c r="BEX54" s="76"/>
      <c r="BEY54" s="76"/>
      <c r="BEZ54" s="76"/>
      <c r="BFA54" s="77"/>
      <c r="BFB54" s="76">
        <v>0</v>
      </c>
      <c r="BFC54" s="76"/>
      <c r="BFD54" s="76"/>
      <c r="BFE54" s="76"/>
      <c r="BFF54" s="76"/>
      <c r="BFG54" s="76"/>
      <c r="BFH54" s="76"/>
      <c r="BFI54" s="76"/>
      <c r="BFJ54" s="76"/>
      <c r="BFK54" s="76"/>
      <c r="BFL54" s="76"/>
      <c r="BFM54" s="76">
        <v>0</v>
      </c>
      <c r="BFN54" s="76"/>
      <c r="BFO54" s="76"/>
      <c r="BFP54" s="76"/>
      <c r="BFQ54" s="76"/>
      <c r="BFR54" s="76"/>
      <c r="BFS54" s="76"/>
      <c r="BFT54" s="76"/>
      <c r="BFU54" s="76"/>
      <c r="BFV54" s="76"/>
      <c r="BFW54" s="76"/>
      <c r="BFX54" s="76"/>
      <c r="BFY54" s="76"/>
      <c r="BFZ54" s="76"/>
      <c r="BGA54" s="76"/>
      <c r="BGB54" s="76">
        <v>0</v>
      </c>
      <c r="BGC54" s="76"/>
      <c r="BGD54" s="76"/>
      <c r="BGE54" s="76"/>
      <c r="BGF54" s="76"/>
      <c r="BGG54" s="76"/>
      <c r="BGH54" s="76"/>
      <c r="BGI54" s="76"/>
      <c r="BGJ54" s="76"/>
      <c r="BGK54" s="76"/>
      <c r="BGL54" s="76"/>
      <c r="BGM54" s="76">
        <v>0</v>
      </c>
      <c r="BGN54" s="76"/>
      <c r="BGO54" s="76"/>
      <c r="BGP54" s="76"/>
      <c r="BGQ54" s="76"/>
      <c r="BGR54" s="76"/>
      <c r="BGS54" s="76"/>
      <c r="BGT54" s="76"/>
      <c r="BGU54" s="76"/>
      <c r="BGV54" s="76"/>
      <c r="BGW54" s="76"/>
      <c r="BGX54" s="76"/>
      <c r="BGY54" s="76"/>
      <c r="BGZ54" s="76"/>
      <c r="BHA54" s="77"/>
      <c r="BHB54" s="76">
        <v>0</v>
      </c>
      <c r="BHC54" s="76"/>
      <c r="BHD54" s="76"/>
      <c r="BHE54" s="76"/>
      <c r="BHF54" s="76"/>
      <c r="BHG54" s="76"/>
      <c r="BHH54" s="76"/>
      <c r="BHI54" s="76"/>
      <c r="BHJ54" s="76"/>
      <c r="BHK54" s="76"/>
      <c r="BHL54" s="76"/>
      <c r="BHM54" s="76">
        <v>0</v>
      </c>
      <c r="BHN54" s="76"/>
      <c r="BHO54" s="76"/>
      <c r="BHP54" s="76"/>
      <c r="BHQ54" s="76"/>
      <c r="BHR54" s="76"/>
      <c r="BHS54" s="76"/>
      <c r="BHT54" s="76"/>
      <c r="BHU54" s="76"/>
      <c r="BHV54" s="76"/>
      <c r="BHW54" s="76"/>
      <c r="BHX54" s="76"/>
      <c r="BHY54" s="76"/>
      <c r="BHZ54" s="76"/>
      <c r="BIA54" s="76"/>
      <c r="BIB54" s="76">
        <v>0</v>
      </c>
      <c r="BIC54" s="76"/>
      <c r="BID54" s="76"/>
      <c r="BIE54" s="76"/>
      <c r="BIF54" s="76"/>
      <c r="BIG54" s="76"/>
      <c r="BIH54" s="76"/>
      <c r="BII54" s="76"/>
      <c r="BIJ54" s="76"/>
      <c r="BIK54" s="76"/>
      <c r="BIL54" s="76"/>
      <c r="BIM54" s="76">
        <v>0</v>
      </c>
      <c r="BIN54" s="76"/>
      <c r="BIO54" s="76"/>
      <c r="BIP54" s="76"/>
      <c r="BIQ54" s="76"/>
      <c r="BIR54" s="76"/>
      <c r="BIS54" s="76"/>
      <c r="BIT54" s="76"/>
      <c r="BIU54" s="76"/>
      <c r="BIV54" s="76"/>
      <c r="BIW54" s="76"/>
      <c r="BIX54" s="76"/>
      <c r="BIY54" s="76"/>
      <c r="BIZ54" s="76"/>
      <c r="BJA54" s="77"/>
      <c r="BJB54" s="76">
        <v>0</v>
      </c>
      <c r="BJC54" s="76"/>
      <c r="BJD54" s="76"/>
      <c r="BJE54" s="76"/>
      <c r="BJF54" s="76"/>
      <c r="BJG54" s="76"/>
      <c r="BJH54" s="76"/>
      <c r="BJI54" s="76"/>
      <c r="BJJ54" s="76"/>
      <c r="BJK54" s="76"/>
      <c r="BJL54" s="76"/>
      <c r="BJM54" s="76">
        <v>0</v>
      </c>
      <c r="BJN54" s="76"/>
      <c r="BJO54" s="76"/>
      <c r="BJP54" s="76"/>
      <c r="BJQ54" s="76"/>
      <c r="BJR54" s="76"/>
      <c r="BJS54" s="76"/>
      <c r="BJT54" s="76"/>
      <c r="BJU54" s="76"/>
      <c r="BJV54" s="76"/>
      <c r="BJW54" s="76"/>
      <c r="BJX54" s="76"/>
      <c r="BJY54" s="76"/>
      <c r="BJZ54" s="76"/>
      <c r="BKA54" s="76"/>
      <c r="BKB54" s="76">
        <v>0</v>
      </c>
      <c r="BKC54" s="76"/>
      <c r="BKD54" s="76"/>
      <c r="BKE54" s="76"/>
      <c r="BKF54" s="76"/>
      <c r="BKG54" s="76"/>
      <c r="BKH54" s="76"/>
      <c r="BKI54" s="76"/>
      <c r="BKJ54" s="76"/>
      <c r="BKK54" s="76"/>
      <c r="BKL54" s="76"/>
      <c r="BKM54" s="76">
        <v>0</v>
      </c>
      <c r="BKN54" s="76"/>
      <c r="BKO54" s="76"/>
      <c r="BKP54" s="76"/>
      <c r="BKQ54" s="76"/>
      <c r="BKR54" s="76"/>
      <c r="BKS54" s="76"/>
      <c r="BKT54" s="76"/>
      <c r="BKU54" s="76"/>
      <c r="BKV54" s="76"/>
      <c r="BKW54" s="76"/>
      <c r="BKX54" s="76"/>
      <c r="BKY54" s="76"/>
      <c r="BKZ54" s="76"/>
      <c r="BLA54" s="77"/>
      <c r="BLB54" s="76">
        <v>0</v>
      </c>
      <c r="BLC54" s="76"/>
      <c r="BLD54" s="76"/>
      <c r="BLE54" s="76"/>
      <c r="BLF54" s="76"/>
      <c r="BLG54" s="76"/>
      <c r="BLH54" s="76"/>
      <c r="BLI54" s="76"/>
      <c r="BLJ54" s="76"/>
      <c r="BLK54" s="76"/>
      <c r="BLL54" s="76"/>
      <c r="BLM54" s="76">
        <v>0</v>
      </c>
      <c r="BLN54" s="76"/>
      <c r="BLO54" s="76"/>
      <c r="BLP54" s="76"/>
      <c r="BLQ54" s="76"/>
      <c r="BLR54" s="76"/>
      <c r="BLS54" s="76"/>
      <c r="BLT54" s="76"/>
      <c r="BLU54" s="76"/>
      <c r="BLV54" s="76"/>
      <c r="BLW54" s="76"/>
      <c r="BLX54" s="76"/>
      <c r="BLY54" s="76"/>
      <c r="BLZ54" s="76"/>
      <c r="BMA54" s="76"/>
      <c r="BMB54" s="76">
        <v>0</v>
      </c>
      <c r="BMC54" s="76"/>
      <c r="BMD54" s="76"/>
      <c r="BME54" s="76"/>
      <c r="BMF54" s="76"/>
      <c r="BMG54" s="76"/>
      <c r="BMH54" s="76"/>
      <c r="BMI54" s="76"/>
      <c r="BMJ54" s="76"/>
      <c r="BMK54" s="76"/>
      <c r="BML54" s="76"/>
      <c r="BMM54" s="76">
        <v>0</v>
      </c>
      <c r="BMN54" s="76"/>
      <c r="BMO54" s="76"/>
      <c r="BMP54" s="76"/>
      <c r="BMQ54" s="76"/>
      <c r="BMR54" s="76"/>
      <c r="BMS54" s="76"/>
      <c r="BMT54" s="76"/>
      <c r="BMU54" s="76"/>
      <c r="BMV54" s="76"/>
      <c r="BMW54" s="76"/>
      <c r="BMX54" s="76"/>
      <c r="BMY54" s="76"/>
      <c r="BMZ54" s="76"/>
      <c r="BNA54" s="77"/>
      <c r="BNB54" s="35"/>
      <c r="BNC54" s="35"/>
      <c r="BND54" s="35"/>
      <c r="BNE54" s="35"/>
      <c r="BNF54" s="35"/>
      <c r="BNG54" s="35"/>
      <c r="BNH54" s="35"/>
      <c r="BNI54" s="35"/>
      <c r="BNJ54" s="35"/>
      <c r="BNK54" s="35"/>
      <c r="BNL54" s="35"/>
      <c r="BNM54" s="35"/>
      <c r="BNN54" s="35"/>
      <c r="BNO54" s="35"/>
      <c r="BNP54" s="35"/>
      <c r="BNQ54" s="35"/>
      <c r="BNR54" s="35"/>
      <c r="BNS54" s="35"/>
      <c r="BNT54" s="35"/>
      <c r="BNU54" s="35"/>
      <c r="BNV54" s="35"/>
      <c r="BNW54" s="35"/>
      <c r="BNX54" s="35"/>
      <c r="BNY54" s="35"/>
      <c r="BNZ54" s="35"/>
      <c r="BOA54" s="35"/>
      <c r="BOB54" s="35"/>
      <c r="BOC54" s="35"/>
      <c r="BOD54" s="35"/>
      <c r="BOE54" s="35"/>
      <c r="BOF54" s="35"/>
      <c r="BOG54" s="35"/>
      <c r="BOH54" s="35"/>
      <c r="BOI54" s="35"/>
      <c r="BOJ54" s="35"/>
      <c r="BOK54" s="35"/>
      <c r="BOL54" s="35"/>
      <c r="BOM54" s="35"/>
      <c r="BON54" s="35"/>
      <c r="BOO54" s="35"/>
      <c r="BOP54" s="35"/>
      <c r="BOQ54" s="35"/>
      <c r="BOR54" s="35"/>
      <c r="BOS54" s="35"/>
      <c r="BOT54" s="35"/>
      <c r="BOU54" s="35"/>
      <c r="BOV54" s="35"/>
      <c r="BOW54" s="35"/>
      <c r="BOX54" s="35"/>
      <c r="BOY54" s="35"/>
      <c r="BOZ54" s="35"/>
      <c r="BPA54" s="35"/>
    </row>
    <row r="55" spans="1:1769" s="22" customFormat="1" ht="12.75" customHeight="1">
      <c r="A55" s="161" t="s">
        <v>51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84" t="s">
        <v>68</v>
      </c>
      <c r="AT55" s="85"/>
      <c r="AU55" s="85"/>
      <c r="AV55" s="85"/>
      <c r="AW55" s="85"/>
      <c r="AX55" s="85"/>
      <c r="AY55" s="85"/>
      <c r="AZ55" s="85"/>
      <c r="BA55" s="85"/>
      <c r="BB55" s="76">
        <f>BB56+BB58+BB59</f>
        <v>1092871.5299999998</v>
      </c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>
        <f>BM56+BM58+BM59</f>
        <v>1169164.5299999998</v>
      </c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>
        <f>CB56+CB58+CB59</f>
        <v>1092871.5299999998</v>
      </c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>
        <f>CM56+CM58+CM59</f>
        <v>1169164.5299999998</v>
      </c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7"/>
      <c r="DB55" s="76">
        <f>DB56+DB58+DB59</f>
        <v>396762.74</v>
      </c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>
        <f>DM56+DM58+DM59</f>
        <v>396762.74</v>
      </c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>
        <f>EB56+EB58+EB59</f>
        <v>396762.74</v>
      </c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>
        <f>EM56+EM58+EM59</f>
        <v>396762.74</v>
      </c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7"/>
      <c r="FB55" s="76">
        <f>FB56+FB58+FB59</f>
        <v>0</v>
      </c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>
        <f>FM56+FM58+FM59</f>
        <v>0</v>
      </c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>
        <f>GB56+GB58+GB59</f>
        <v>0</v>
      </c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>
        <f>GM56+GM58+GM59</f>
        <v>0</v>
      </c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7"/>
      <c r="HB55" s="76">
        <f>HB56+HB58+HB59</f>
        <v>0</v>
      </c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>
        <f>HM56+HM58+HM59</f>
        <v>0</v>
      </c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>
        <f>IB56+IB58+IB59</f>
        <v>0</v>
      </c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>
        <f>IM56+IM58+IM59</f>
        <v>0</v>
      </c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7"/>
      <c r="JB55" s="76">
        <f>JB56+JB58+JB59</f>
        <v>0</v>
      </c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>
        <f>JM56+JM58+JM59</f>
        <v>0</v>
      </c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>
        <f>KB56+KB58+KB59</f>
        <v>0</v>
      </c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>
        <f>KM56+KM58+KM59</f>
        <v>0</v>
      </c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7"/>
      <c r="LB55" s="76">
        <f>LB56+LB58+LB59</f>
        <v>128123.25</v>
      </c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>
        <f>LM56+LM58+LM59</f>
        <v>128123.25</v>
      </c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>
        <f>MB56+MB58+MB59</f>
        <v>128123.25</v>
      </c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>
        <f>MM56+MM58+MM59</f>
        <v>128123.25</v>
      </c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7"/>
      <c r="NB55" s="76">
        <f>NB56+NB58+NB59</f>
        <v>0</v>
      </c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>
        <f>NM56+NM58+NM59</f>
        <v>0</v>
      </c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>
        <f>OB56+OB58+OB59</f>
        <v>0</v>
      </c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>
        <f>OM56+OM58+OM59</f>
        <v>0</v>
      </c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7"/>
      <c r="PB55" s="76">
        <f>PB56+PB58+PB59</f>
        <v>0</v>
      </c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>
        <f>PM56+PM58+PM59</f>
        <v>0</v>
      </c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>
        <f>QB56+QB58+QB59</f>
        <v>0</v>
      </c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>
        <f>QM56+QM58+QM59</f>
        <v>0</v>
      </c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7"/>
      <c r="RB55" s="76">
        <f>RB56+RB58+RB59</f>
        <v>0</v>
      </c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>
        <f>RM56+RM58+RM59</f>
        <v>0</v>
      </c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>
        <f>SB56+SB58+SB59</f>
        <v>0</v>
      </c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>
        <f>SM56+SM58+SM59</f>
        <v>0</v>
      </c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7"/>
      <c r="TB55" s="76">
        <f>TB56+TB58+TB59</f>
        <v>0</v>
      </c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>
        <f>TM56+TM58+TM59</f>
        <v>0</v>
      </c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>
        <f>UB56+UB58+UB59</f>
        <v>0</v>
      </c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>
        <f>UM56+UM58+UM59</f>
        <v>0</v>
      </c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7"/>
      <c r="VB55" s="76">
        <f>VB56+VB58+VB59</f>
        <v>0</v>
      </c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>
        <f>VM56+VM58+VM59</f>
        <v>0</v>
      </c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>
        <f>WB56+WB58+WB59</f>
        <v>0</v>
      </c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>
        <f>WM56+WM58+WM59</f>
        <v>0</v>
      </c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7"/>
      <c r="XB55" s="76">
        <f>XB56+XB58+XB59</f>
        <v>0</v>
      </c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>
        <f>XM56+XM58+XM59</f>
        <v>0</v>
      </c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>
        <f>YB56+YB58+YB59</f>
        <v>0</v>
      </c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>
        <f>YM56+YM58+YM59</f>
        <v>0</v>
      </c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7"/>
      <c r="ZB55" s="76">
        <f>ZB56+ZB58+ZB59</f>
        <v>12258.84</v>
      </c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>
        <f>ZM56+ZM58+ZM59</f>
        <v>12258.84</v>
      </c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>
        <f>AAB56+AAB58+AAB59</f>
        <v>12258.84</v>
      </c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>
        <f>AAM56+AAM58+AAM59</f>
        <v>12258.84</v>
      </c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7"/>
      <c r="ABB55" s="76">
        <f>ABB56+ABB58+ABB59</f>
        <v>0</v>
      </c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>
        <f>ABM56+ABM58+ABM59</f>
        <v>0</v>
      </c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>
        <f>ACB56+ACB58+ACB59</f>
        <v>0</v>
      </c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>
        <f>ACM56+ACM58+ACM59</f>
        <v>0</v>
      </c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7"/>
      <c r="ADB55" s="76">
        <f>ADB56+ADB58+ADB59</f>
        <v>189157</v>
      </c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>
        <f>ADM56+ADM58+ADM59</f>
        <v>265450</v>
      </c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>
        <f>AEB56+AEB58+AEB59</f>
        <v>189157</v>
      </c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>
        <f>AEM56+AEM58+AEM59</f>
        <v>265450</v>
      </c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7"/>
      <c r="AFB55" s="76">
        <f>AFB56+AFB58+AFB59</f>
        <v>0</v>
      </c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>
        <f>AFM56+AFM58+AFM59</f>
        <v>0</v>
      </c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>
        <f>AGB56+AGB58+AGB59</f>
        <v>0</v>
      </c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>
        <f>AGM56+AGM58+AGM59</f>
        <v>0</v>
      </c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7"/>
      <c r="AHB55" s="76">
        <f>AHB56+AHB58+AHB59</f>
        <v>0</v>
      </c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>
        <f>AHM56+AHM58+AHM59</f>
        <v>0</v>
      </c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>
        <f>AIB56+AIB58+AIB59</f>
        <v>0</v>
      </c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>
        <f>AIM56+AIM58+AIM59</f>
        <v>0</v>
      </c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7"/>
      <c r="AJB55" s="76">
        <f>AJB56+AJB58+AJB59</f>
        <v>0</v>
      </c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>
        <f>AJM56+AJM58+AJM59</f>
        <v>0</v>
      </c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>
        <f>AKB56+AKB58+AKB59</f>
        <v>0</v>
      </c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>
        <f>AKM56+AKM58+AKM59</f>
        <v>0</v>
      </c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7"/>
      <c r="ALB55" s="76">
        <f>ALB56+ALB58+ALB59</f>
        <v>0</v>
      </c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>
        <f>ALM56+ALM58+ALM59</f>
        <v>0</v>
      </c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>
        <f>AMB56+AMB58+AMB59</f>
        <v>0</v>
      </c>
      <c r="AMC55" s="76"/>
      <c r="AMD55" s="76"/>
      <c r="AME55" s="76"/>
      <c r="AMF55" s="76"/>
      <c r="AMG55" s="76"/>
      <c r="AMH55" s="76"/>
      <c r="AMI55" s="76"/>
      <c r="AMJ55" s="76"/>
      <c r="AMK55" s="76"/>
      <c r="AML55" s="76"/>
      <c r="AMM55" s="76">
        <f>AMM56+AMM58+AMM59</f>
        <v>0</v>
      </c>
      <c r="AMN55" s="76"/>
      <c r="AMO55" s="76"/>
      <c r="AMP55" s="76"/>
      <c r="AMQ55" s="76"/>
      <c r="AMR55" s="76"/>
      <c r="AMS55" s="76"/>
      <c r="AMT55" s="76"/>
      <c r="AMU55" s="76"/>
      <c r="AMV55" s="76"/>
      <c r="AMW55" s="76"/>
      <c r="AMX55" s="76"/>
      <c r="AMY55" s="76"/>
      <c r="AMZ55" s="76"/>
      <c r="ANA55" s="77"/>
      <c r="ANB55" s="76">
        <f>ANB56+ANB58+ANB59</f>
        <v>55478.400000000001</v>
      </c>
      <c r="ANC55" s="76"/>
      <c r="AND55" s="76"/>
      <c r="ANE55" s="76"/>
      <c r="ANF55" s="76"/>
      <c r="ANG55" s="76"/>
      <c r="ANH55" s="76"/>
      <c r="ANI55" s="76"/>
      <c r="ANJ55" s="76"/>
      <c r="ANK55" s="76"/>
      <c r="ANL55" s="76"/>
      <c r="ANM55" s="76">
        <f>ANM56+ANM58+ANM59</f>
        <v>55478.400000000001</v>
      </c>
      <c r="ANN55" s="76"/>
      <c r="ANO55" s="76"/>
      <c r="ANP55" s="76"/>
      <c r="ANQ55" s="76"/>
      <c r="ANR55" s="76"/>
      <c r="ANS55" s="76"/>
      <c r="ANT55" s="76"/>
      <c r="ANU55" s="76"/>
      <c r="ANV55" s="76"/>
      <c r="ANW55" s="76"/>
      <c r="ANX55" s="76"/>
      <c r="ANY55" s="76"/>
      <c r="ANZ55" s="76"/>
      <c r="AOA55" s="76"/>
      <c r="AOB55" s="76">
        <f>AOB56+AOB58+AOB59</f>
        <v>55478.400000000001</v>
      </c>
      <c r="AOC55" s="76"/>
      <c r="AOD55" s="76"/>
      <c r="AOE55" s="76"/>
      <c r="AOF55" s="76"/>
      <c r="AOG55" s="76"/>
      <c r="AOH55" s="76"/>
      <c r="AOI55" s="76"/>
      <c r="AOJ55" s="76"/>
      <c r="AOK55" s="76"/>
      <c r="AOL55" s="76"/>
      <c r="AOM55" s="76">
        <f>AOM56+AOM58+AOM59</f>
        <v>55478.400000000001</v>
      </c>
      <c r="AON55" s="76"/>
      <c r="AOO55" s="76"/>
      <c r="AOP55" s="76"/>
      <c r="AOQ55" s="76"/>
      <c r="AOR55" s="76"/>
      <c r="AOS55" s="76"/>
      <c r="AOT55" s="76"/>
      <c r="AOU55" s="76"/>
      <c r="AOV55" s="76"/>
      <c r="AOW55" s="76"/>
      <c r="AOX55" s="76"/>
      <c r="AOY55" s="76"/>
      <c r="AOZ55" s="76"/>
      <c r="APA55" s="77"/>
      <c r="APB55" s="76">
        <f>APB56+APB58+APB59</f>
        <v>0</v>
      </c>
      <c r="APC55" s="76"/>
      <c r="APD55" s="76"/>
      <c r="APE55" s="76"/>
      <c r="APF55" s="76"/>
      <c r="APG55" s="76"/>
      <c r="APH55" s="76"/>
      <c r="API55" s="76"/>
      <c r="APJ55" s="76"/>
      <c r="APK55" s="76"/>
      <c r="APL55" s="76"/>
      <c r="APM55" s="76">
        <f>APM56+APM58+APM59</f>
        <v>0</v>
      </c>
      <c r="APN55" s="76"/>
      <c r="APO55" s="76"/>
      <c r="APP55" s="76"/>
      <c r="APQ55" s="76"/>
      <c r="APR55" s="76"/>
      <c r="APS55" s="76"/>
      <c r="APT55" s="76"/>
      <c r="APU55" s="76"/>
      <c r="APV55" s="76"/>
      <c r="APW55" s="76"/>
      <c r="APX55" s="76"/>
      <c r="APY55" s="76"/>
      <c r="APZ55" s="76"/>
      <c r="AQA55" s="76"/>
      <c r="AQB55" s="76">
        <f>AQB56+AQB58+AQB59</f>
        <v>0</v>
      </c>
      <c r="AQC55" s="76"/>
      <c r="AQD55" s="76"/>
      <c r="AQE55" s="76"/>
      <c r="AQF55" s="76"/>
      <c r="AQG55" s="76"/>
      <c r="AQH55" s="76"/>
      <c r="AQI55" s="76"/>
      <c r="AQJ55" s="76"/>
      <c r="AQK55" s="76"/>
      <c r="AQL55" s="76"/>
      <c r="AQM55" s="76">
        <f>AQM56+AQM58+AQM59</f>
        <v>0</v>
      </c>
      <c r="AQN55" s="76"/>
      <c r="AQO55" s="76"/>
      <c r="AQP55" s="76"/>
      <c r="AQQ55" s="76"/>
      <c r="AQR55" s="76"/>
      <c r="AQS55" s="76"/>
      <c r="AQT55" s="76"/>
      <c r="AQU55" s="76"/>
      <c r="AQV55" s="76"/>
      <c r="AQW55" s="76"/>
      <c r="AQX55" s="76"/>
      <c r="AQY55" s="76"/>
      <c r="AQZ55" s="76"/>
      <c r="ARA55" s="77"/>
      <c r="ARB55" s="76">
        <f>ARB56+ARB58+ARB59</f>
        <v>0</v>
      </c>
      <c r="ARC55" s="76"/>
      <c r="ARD55" s="76"/>
      <c r="ARE55" s="76"/>
      <c r="ARF55" s="76"/>
      <c r="ARG55" s="76"/>
      <c r="ARH55" s="76"/>
      <c r="ARI55" s="76"/>
      <c r="ARJ55" s="76"/>
      <c r="ARK55" s="76"/>
      <c r="ARL55" s="76"/>
      <c r="ARM55" s="76">
        <f>ARM56+ARM58+ARM59</f>
        <v>0</v>
      </c>
      <c r="ARN55" s="76"/>
      <c r="ARO55" s="76"/>
      <c r="ARP55" s="76"/>
      <c r="ARQ55" s="76"/>
      <c r="ARR55" s="76"/>
      <c r="ARS55" s="76"/>
      <c r="ART55" s="76"/>
      <c r="ARU55" s="76"/>
      <c r="ARV55" s="76"/>
      <c r="ARW55" s="76"/>
      <c r="ARX55" s="76"/>
      <c r="ARY55" s="76"/>
      <c r="ARZ55" s="76"/>
      <c r="ASA55" s="76"/>
      <c r="ASB55" s="76">
        <f>ASB56+ASB58+ASB59</f>
        <v>0</v>
      </c>
      <c r="ASC55" s="76"/>
      <c r="ASD55" s="76"/>
      <c r="ASE55" s="76"/>
      <c r="ASF55" s="76"/>
      <c r="ASG55" s="76"/>
      <c r="ASH55" s="76"/>
      <c r="ASI55" s="76"/>
      <c r="ASJ55" s="76"/>
      <c r="ASK55" s="76"/>
      <c r="ASL55" s="76"/>
      <c r="ASM55" s="76">
        <f>ASM56+ASM58+ASM59</f>
        <v>0</v>
      </c>
      <c r="ASN55" s="76"/>
      <c r="ASO55" s="76"/>
      <c r="ASP55" s="76"/>
      <c r="ASQ55" s="76"/>
      <c r="ASR55" s="76"/>
      <c r="ASS55" s="76"/>
      <c r="AST55" s="76"/>
      <c r="ASU55" s="76"/>
      <c r="ASV55" s="76"/>
      <c r="ASW55" s="76"/>
      <c r="ASX55" s="76"/>
      <c r="ASY55" s="76"/>
      <c r="ASZ55" s="76"/>
      <c r="ATA55" s="77"/>
      <c r="ATB55" s="76">
        <f>ATB56+ATB58+ATB59</f>
        <v>0</v>
      </c>
      <c r="ATC55" s="76"/>
      <c r="ATD55" s="76"/>
      <c r="ATE55" s="76"/>
      <c r="ATF55" s="76"/>
      <c r="ATG55" s="76"/>
      <c r="ATH55" s="76"/>
      <c r="ATI55" s="76"/>
      <c r="ATJ55" s="76"/>
      <c r="ATK55" s="76"/>
      <c r="ATL55" s="76"/>
      <c r="ATM55" s="76">
        <f>ATM56+ATM58+ATM59</f>
        <v>0</v>
      </c>
      <c r="ATN55" s="76"/>
      <c r="ATO55" s="76"/>
      <c r="ATP55" s="76"/>
      <c r="ATQ55" s="76"/>
      <c r="ATR55" s="76"/>
      <c r="ATS55" s="76"/>
      <c r="ATT55" s="76"/>
      <c r="ATU55" s="76"/>
      <c r="ATV55" s="76"/>
      <c r="ATW55" s="76"/>
      <c r="ATX55" s="76"/>
      <c r="ATY55" s="76"/>
      <c r="ATZ55" s="76"/>
      <c r="AUA55" s="76"/>
      <c r="AUB55" s="76">
        <f>AUB56+AUB58+AUB59</f>
        <v>0</v>
      </c>
      <c r="AUC55" s="76"/>
      <c r="AUD55" s="76"/>
      <c r="AUE55" s="76"/>
      <c r="AUF55" s="76"/>
      <c r="AUG55" s="76"/>
      <c r="AUH55" s="76"/>
      <c r="AUI55" s="76"/>
      <c r="AUJ55" s="76"/>
      <c r="AUK55" s="76"/>
      <c r="AUL55" s="76"/>
      <c r="AUM55" s="76">
        <f>AUM56+AUM58+AUM59</f>
        <v>0</v>
      </c>
      <c r="AUN55" s="76"/>
      <c r="AUO55" s="76"/>
      <c r="AUP55" s="76"/>
      <c r="AUQ55" s="76"/>
      <c r="AUR55" s="76"/>
      <c r="AUS55" s="76"/>
      <c r="AUT55" s="76"/>
      <c r="AUU55" s="76"/>
      <c r="AUV55" s="76"/>
      <c r="AUW55" s="76"/>
      <c r="AUX55" s="76"/>
      <c r="AUY55" s="76"/>
      <c r="AUZ55" s="76"/>
      <c r="AVA55" s="77"/>
      <c r="AVB55" s="76">
        <f>AVB56+AVB58+AVB59</f>
        <v>0</v>
      </c>
      <c r="AVC55" s="76"/>
      <c r="AVD55" s="76"/>
      <c r="AVE55" s="76"/>
      <c r="AVF55" s="76"/>
      <c r="AVG55" s="76"/>
      <c r="AVH55" s="76"/>
      <c r="AVI55" s="76"/>
      <c r="AVJ55" s="76"/>
      <c r="AVK55" s="76"/>
      <c r="AVL55" s="76"/>
      <c r="AVM55" s="76">
        <f>AVM56+AVM58+AVM59</f>
        <v>0</v>
      </c>
      <c r="AVN55" s="76"/>
      <c r="AVO55" s="76"/>
      <c r="AVP55" s="76"/>
      <c r="AVQ55" s="76"/>
      <c r="AVR55" s="76"/>
      <c r="AVS55" s="76"/>
      <c r="AVT55" s="76"/>
      <c r="AVU55" s="76"/>
      <c r="AVV55" s="76"/>
      <c r="AVW55" s="76"/>
      <c r="AVX55" s="76"/>
      <c r="AVY55" s="76"/>
      <c r="AVZ55" s="76"/>
      <c r="AWA55" s="76"/>
      <c r="AWB55" s="76">
        <f>AWB56+AWB58+AWB59</f>
        <v>0</v>
      </c>
      <c r="AWC55" s="76"/>
      <c r="AWD55" s="76"/>
      <c r="AWE55" s="76"/>
      <c r="AWF55" s="76"/>
      <c r="AWG55" s="76"/>
      <c r="AWH55" s="76"/>
      <c r="AWI55" s="76"/>
      <c r="AWJ55" s="76"/>
      <c r="AWK55" s="76"/>
      <c r="AWL55" s="76"/>
      <c r="AWM55" s="76">
        <f>AWM56+AWM58+AWM59</f>
        <v>0</v>
      </c>
      <c r="AWN55" s="76"/>
      <c r="AWO55" s="76"/>
      <c r="AWP55" s="76"/>
      <c r="AWQ55" s="76"/>
      <c r="AWR55" s="76"/>
      <c r="AWS55" s="76"/>
      <c r="AWT55" s="76"/>
      <c r="AWU55" s="76"/>
      <c r="AWV55" s="76"/>
      <c r="AWW55" s="76"/>
      <c r="AWX55" s="76"/>
      <c r="AWY55" s="76"/>
      <c r="AWZ55" s="76"/>
      <c r="AXA55" s="77"/>
      <c r="AXB55" s="76">
        <f>AXB56+AXB58+AXB59</f>
        <v>0</v>
      </c>
      <c r="AXC55" s="76"/>
      <c r="AXD55" s="76"/>
      <c r="AXE55" s="76"/>
      <c r="AXF55" s="76"/>
      <c r="AXG55" s="76"/>
      <c r="AXH55" s="76"/>
      <c r="AXI55" s="76"/>
      <c r="AXJ55" s="76"/>
      <c r="AXK55" s="76"/>
      <c r="AXL55" s="76"/>
      <c r="AXM55" s="76">
        <f>AXM56+AXM58+AXM59</f>
        <v>0</v>
      </c>
      <c r="AXN55" s="76"/>
      <c r="AXO55" s="76"/>
      <c r="AXP55" s="76"/>
      <c r="AXQ55" s="76"/>
      <c r="AXR55" s="76"/>
      <c r="AXS55" s="76"/>
      <c r="AXT55" s="76"/>
      <c r="AXU55" s="76"/>
      <c r="AXV55" s="76"/>
      <c r="AXW55" s="76"/>
      <c r="AXX55" s="76"/>
      <c r="AXY55" s="76"/>
      <c r="AXZ55" s="76"/>
      <c r="AYA55" s="76"/>
      <c r="AYB55" s="76">
        <f>AYB56+AYB58+AYB59</f>
        <v>0</v>
      </c>
      <c r="AYC55" s="76"/>
      <c r="AYD55" s="76"/>
      <c r="AYE55" s="76"/>
      <c r="AYF55" s="76"/>
      <c r="AYG55" s="76"/>
      <c r="AYH55" s="76"/>
      <c r="AYI55" s="76"/>
      <c r="AYJ55" s="76"/>
      <c r="AYK55" s="76"/>
      <c r="AYL55" s="76"/>
      <c r="AYM55" s="76">
        <f>AYM56+AYM58+AYM59</f>
        <v>0</v>
      </c>
      <c r="AYN55" s="76"/>
      <c r="AYO55" s="76"/>
      <c r="AYP55" s="76"/>
      <c r="AYQ55" s="76"/>
      <c r="AYR55" s="76"/>
      <c r="AYS55" s="76"/>
      <c r="AYT55" s="76"/>
      <c r="AYU55" s="76"/>
      <c r="AYV55" s="76"/>
      <c r="AYW55" s="76"/>
      <c r="AYX55" s="76"/>
      <c r="AYY55" s="76"/>
      <c r="AYZ55" s="76"/>
      <c r="AZA55" s="77"/>
      <c r="AZB55" s="76">
        <f>AZB56+AZB58+AZB59</f>
        <v>0</v>
      </c>
      <c r="AZC55" s="76"/>
      <c r="AZD55" s="76"/>
      <c r="AZE55" s="76"/>
      <c r="AZF55" s="76"/>
      <c r="AZG55" s="76"/>
      <c r="AZH55" s="76"/>
      <c r="AZI55" s="76"/>
      <c r="AZJ55" s="76"/>
      <c r="AZK55" s="76"/>
      <c r="AZL55" s="76"/>
      <c r="AZM55" s="76">
        <f>AZM56+AZM58+AZM59</f>
        <v>0</v>
      </c>
      <c r="AZN55" s="76"/>
      <c r="AZO55" s="76"/>
      <c r="AZP55" s="76"/>
      <c r="AZQ55" s="76"/>
      <c r="AZR55" s="76"/>
      <c r="AZS55" s="76"/>
      <c r="AZT55" s="76"/>
      <c r="AZU55" s="76"/>
      <c r="AZV55" s="76"/>
      <c r="AZW55" s="76"/>
      <c r="AZX55" s="76"/>
      <c r="AZY55" s="76"/>
      <c r="AZZ55" s="76"/>
      <c r="BAA55" s="76"/>
      <c r="BAB55" s="76">
        <f>BAB56+BAB58+BAB59</f>
        <v>0</v>
      </c>
      <c r="BAC55" s="76"/>
      <c r="BAD55" s="76"/>
      <c r="BAE55" s="76"/>
      <c r="BAF55" s="76"/>
      <c r="BAG55" s="76"/>
      <c r="BAH55" s="76"/>
      <c r="BAI55" s="76"/>
      <c r="BAJ55" s="76"/>
      <c r="BAK55" s="76"/>
      <c r="BAL55" s="76"/>
      <c r="BAM55" s="76">
        <f>BAM56+BAM58+BAM59</f>
        <v>0</v>
      </c>
      <c r="BAN55" s="76"/>
      <c r="BAO55" s="76"/>
      <c r="BAP55" s="76"/>
      <c r="BAQ55" s="76"/>
      <c r="BAR55" s="76"/>
      <c r="BAS55" s="76"/>
      <c r="BAT55" s="76"/>
      <c r="BAU55" s="76"/>
      <c r="BAV55" s="76"/>
      <c r="BAW55" s="76"/>
      <c r="BAX55" s="76"/>
      <c r="BAY55" s="76"/>
      <c r="BAZ55" s="76"/>
      <c r="BBA55" s="77"/>
      <c r="BBB55" s="76">
        <f>BBB56+BBB58+BBB59</f>
        <v>85466.94</v>
      </c>
      <c r="BBC55" s="76"/>
      <c r="BBD55" s="76"/>
      <c r="BBE55" s="76"/>
      <c r="BBF55" s="76"/>
      <c r="BBG55" s="76"/>
      <c r="BBH55" s="76"/>
      <c r="BBI55" s="76"/>
      <c r="BBJ55" s="76"/>
      <c r="BBK55" s="76"/>
      <c r="BBL55" s="76"/>
      <c r="BBM55" s="76">
        <f>BBM56+BBM58+BBM59</f>
        <v>85466.94</v>
      </c>
      <c r="BBN55" s="76"/>
      <c r="BBO55" s="76"/>
      <c r="BBP55" s="76"/>
      <c r="BBQ55" s="76"/>
      <c r="BBR55" s="76"/>
      <c r="BBS55" s="76"/>
      <c r="BBT55" s="76"/>
      <c r="BBU55" s="76"/>
      <c r="BBV55" s="76"/>
      <c r="BBW55" s="76"/>
      <c r="BBX55" s="76"/>
      <c r="BBY55" s="76"/>
      <c r="BBZ55" s="76"/>
      <c r="BCA55" s="76"/>
      <c r="BCB55" s="76">
        <f>BCB56+BCB58+BCB59</f>
        <v>85466.94</v>
      </c>
      <c r="BCC55" s="76"/>
      <c r="BCD55" s="76"/>
      <c r="BCE55" s="76"/>
      <c r="BCF55" s="76"/>
      <c r="BCG55" s="76"/>
      <c r="BCH55" s="76"/>
      <c r="BCI55" s="76"/>
      <c r="BCJ55" s="76"/>
      <c r="BCK55" s="76"/>
      <c r="BCL55" s="76"/>
      <c r="BCM55" s="76">
        <f>BCM56+BCM58+BCM59</f>
        <v>85466.94</v>
      </c>
      <c r="BCN55" s="76"/>
      <c r="BCO55" s="76"/>
      <c r="BCP55" s="76"/>
      <c r="BCQ55" s="76"/>
      <c r="BCR55" s="76"/>
      <c r="BCS55" s="76"/>
      <c r="BCT55" s="76"/>
      <c r="BCU55" s="76"/>
      <c r="BCV55" s="76"/>
      <c r="BCW55" s="76"/>
      <c r="BCX55" s="76"/>
      <c r="BCY55" s="76"/>
      <c r="BCZ55" s="76"/>
      <c r="BDA55" s="77"/>
      <c r="BDB55" s="76">
        <f>BDB56+BDB58+BDB59</f>
        <v>0</v>
      </c>
      <c r="BDC55" s="76"/>
      <c r="BDD55" s="76"/>
      <c r="BDE55" s="76"/>
      <c r="BDF55" s="76"/>
      <c r="BDG55" s="76"/>
      <c r="BDH55" s="76"/>
      <c r="BDI55" s="76"/>
      <c r="BDJ55" s="76"/>
      <c r="BDK55" s="76"/>
      <c r="BDL55" s="76"/>
      <c r="BDM55" s="76">
        <f>BDM56+BDM58+BDM59</f>
        <v>0</v>
      </c>
      <c r="BDN55" s="76"/>
      <c r="BDO55" s="76"/>
      <c r="BDP55" s="76"/>
      <c r="BDQ55" s="76"/>
      <c r="BDR55" s="76"/>
      <c r="BDS55" s="76"/>
      <c r="BDT55" s="76"/>
      <c r="BDU55" s="76"/>
      <c r="BDV55" s="76"/>
      <c r="BDW55" s="76"/>
      <c r="BDX55" s="76"/>
      <c r="BDY55" s="76"/>
      <c r="BDZ55" s="76"/>
      <c r="BEA55" s="76"/>
      <c r="BEB55" s="76">
        <f>BEB56+BEB58+BEB59</f>
        <v>0</v>
      </c>
      <c r="BEC55" s="76"/>
      <c r="BED55" s="76"/>
      <c r="BEE55" s="76"/>
      <c r="BEF55" s="76"/>
      <c r="BEG55" s="76"/>
      <c r="BEH55" s="76"/>
      <c r="BEI55" s="76"/>
      <c r="BEJ55" s="76"/>
      <c r="BEK55" s="76"/>
      <c r="BEL55" s="76"/>
      <c r="BEM55" s="76">
        <f>BEM56+BEM58+BEM59</f>
        <v>0</v>
      </c>
      <c r="BEN55" s="76"/>
      <c r="BEO55" s="76"/>
      <c r="BEP55" s="76"/>
      <c r="BEQ55" s="76"/>
      <c r="BER55" s="76"/>
      <c r="BES55" s="76"/>
      <c r="BET55" s="76"/>
      <c r="BEU55" s="76"/>
      <c r="BEV55" s="76"/>
      <c r="BEW55" s="76"/>
      <c r="BEX55" s="76"/>
      <c r="BEY55" s="76"/>
      <c r="BEZ55" s="76"/>
      <c r="BFA55" s="77"/>
      <c r="BFB55" s="76">
        <f>BFB56+BFB58+BFB59</f>
        <v>75624.36</v>
      </c>
      <c r="BFC55" s="76"/>
      <c r="BFD55" s="76"/>
      <c r="BFE55" s="76"/>
      <c r="BFF55" s="76"/>
      <c r="BFG55" s="76"/>
      <c r="BFH55" s="76"/>
      <c r="BFI55" s="76"/>
      <c r="BFJ55" s="76"/>
      <c r="BFK55" s="76"/>
      <c r="BFL55" s="76"/>
      <c r="BFM55" s="76">
        <f>BFM56+BFM58+BFM59</f>
        <v>75624.36</v>
      </c>
      <c r="BFN55" s="76"/>
      <c r="BFO55" s="76"/>
      <c r="BFP55" s="76"/>
      <c r="BFQ55" s="76"/>
      <c r="BFR55" s="76"/>
      <c r="BFS55" s="76"/>
      <c r="BFT55" s="76"/>
      <c r="BFU55" s="76"/>
      <c r="BFV55" s="76"/>
      <c r="BFW55" s="76"/>
      <c r="BFX55" s="76"/>
      <c r="BFY55" s="76"/>
      <c r="BFZ55" s="76"/>
      <c r="BGA55" s="76"/>
      <c r="BGB55" s="76">
        <f>BGB56+BGB58+BGB59</f>
        <v>75624.36</v>
      </c>
      <c r="BGC55" s="76"/>
      <c r="BGD55" s="76"/>
      <c r="BGE55" s="76"/>
      <c r="BGF55" s="76"/>
      <c r="BGG55" s="76"/>
      <c r="BGH55" s="76"/>
      <c r="BGI55" s="76"/>
      <c r="BGJ55" s="76"/>
      <c r="BGK55" s="76"/>
      <c r="BGL55" s="76"/>
      <c r="BGM55" s="76">
        <f>BGM56+BGM58+BGM59</f>
        <v>75624.36</v>
      </c>
      <c r="BGN55" s="76"/>
      <c r="BGO55" s="76"/>
      <c r="BGP55" s="76"/>
      <c r="BGQ55" s="76"/>
      <c r="BGR55" s="76"/>
      <c r="BGS55" s="76"/>
      <c r="BGT55" s="76"/>
      <c r="BGU55" s="76"/>
      <c r="BGV55" s="76"/>
      <c r="BGW55" s="76"/>
      <c r="BGX55" s="76"/>
      <c r="BGY55" s="76"/>
      <c r="BGZ55" s="76"/>
      <c r="BHA55" s="77"/>
      <c r="BHB55" s="76">
        <f>BHB56+BHB58+BHB59</f>
        <v>150000</v>
      </c>
      <c r="BHC55" s="76"/>
      <c r="BHD55" s="76"/>
      <c r="BHE55" s="76"/>
      <c r="BHF55" s="76"/>
      <c r="BHG55" s="76"/>
      <c r="BHH55" s="76"/>
      <c r="BHI55" s="76"/>
      <c r="BHJ55" s="76"/>
      <c r="BHK55" s="76"/>
      <c r="BHL55" s="76"/>
      <c r="BHM55" s="76">
        <f>BHM56+BHM58+BHM59</f>
        <v>150000</v>
      </c>
      <c r="BHN55" s="76"/>
      <c r="BHO55" s="76"/>
      <c r="BHP55" s="76"/>
      <c r="BHQ55" s="76"/>
      <c r="BHR55" s="76"/>
      <c r="BHS55" s="76"/>
      <c r="BHT55" s="76"/>
      <c r="BHU55" s="76"/>
      <c r="BHV55" s="76"/>
      <c r="BHW55" s="76"/>
      <c r="BHX55" s="76"/>
      <c r="BHY55" s="76"/>
      <c r="BHZ55" s="76"/>
      <c r="BIA55" s="76"/>
      <c r="BIB55" s="76">
        <f>BIB56+BIB58+BIB59</f>
        <v>150000</v>
      </c>
      <c r="BIC55" s="76"/>
      <c r="BID55" s="76"/>
      <c r="BIE55" s="76"/>
      <c r="BIF55" s="76"/>
      <c r="BIG55" s="76"/>
      <c r="BIH55" s="76"/>
      <c r="BII55" s="76"/>
      <c r="BIJ55" s="76"/>
      <c r="BIK55" s="76"/>
      <c r="BIL55" s="76"/>
      <c r="BIM55" s="76">
        <f>BIM56+BIM58+BIM59</f>
        <v>150000</v>
      </c>
      <c r="BIN55" s="76"/>
      <c r="BIO55" s="76"/>
      <c r="BIP55" s="76"/>
      <c r="BIQ55" s="76"/>
      <c r="BIR55" s="76"/>
      <c r="BIS55" s="76"/>
      <c r="BIT55" s="76"/>
      <c r="BIU55" s="76"/>
      <c r="BIV55" s="76"/>
      <c r="BIW55" s="76"/>
      <c r="BIX55" s="76"/>
      <c r="BIY55" s="76"/>
      <c r="BIZ55" s="76"/>
      <c r="BJA55" s="77"/>
      <c r="BJB55" s="76">
        <f>BJB56+BJB58+BJB59</f>
        <v>0</v>
      </c>
      <c r="BJC55" s="76"/>
      <c r="BJD55" s="76"/>
      <c r="BJE55" s="76"/>
      <c r="BJF55" s="76"/>
      <c r="BJG55" s="76"/>
      <c r="BJH55" s="76"/>
      <c r="BJI55" s="76"/>
      <c r="BJJ55" s="76"/>
      <c r="BJK55" s="76"/>
      <c r="BJL55" s="76"/>
      <c r="BJM55" s="76">
        <f>BJM56+BJM58+BJM59</f>
        <v>0</v>
      </c>
      <c r="BJN55" s="76"/>
      <c r="BJO55" s="76"/>
      <c r="BJP55" s="76"/>
      <c r="BJQ55" s="76"/>
      <c r="BJR55" s="76"/>
      <c r="BJS55" s="76"/>
      <c r="BJT55" s="76"/>
      <c r="BJU55" s="76"/>
      <c r="BJV55" s="76"/>
      <c r="BJW55" s="76"/>
      <c r="BJX55" s="76"/>
      <c r="BJY55" s="76"/>
      <c r="BJZ55" s="76"/>
      <c r="BKA55" s="76"/>
      <c r="BKB55" s="76">
        <f>BKB56+BKB58+BKB59</f>
        <v>0</v>
      </c>
      <c r="BKC55" s="76"/>
      <c r="BKD55" s="76"/>
      <c r="BKE55" s="76"/>
      <c r="BKF55" s="76"/>
      <c r="BKG55" s="76"/>
      <c r="BKH55" s="76"/>
      <c r="BKI55" s="76"/>
      <c r="BKJ55" s="76"/>
      <c r="BKK55" s="76"/>
      <c r="BKL55" s="76"/>
      <c r="BKM55" s="76">
        <f>BKM56+BKM58+BKM59</f>
        <v>0</v>
      </c>
      <c r="BKN55" s="76"/>
      <c r="BKO55" s="76"/>
      <c r="BKP55" s="76"/>
      <c r="BKQ55" s="76"/>
      <c r="BKR55" s="76"/>
      <c r="BKS55" s="76"/>
      <c r="BKT55" s="76"/>
      <c r="BKU55" s="76"/>
      <c r="BKV55" s="76"/>
      <c r="BKW55" s="76"/>
      <c r="BKX55" s="76"/>
      <c r="BKY55" s="76"/>
      <c r="BKZ55" s="76"/>
      <c r="BLA55" s="77"/>
      <c r="BLB55" s="76">
        <f>BLB56+BLB58+BLB59</f>
        <v>0</v>
      </c>
      <c r="BLC55" s="76"/>
      <c r="BLD55" s="76"/>
      <c r="BLE55" s="76"/>
      <c r="BLF55" s="76"/>
      <c r="BLG55" s="76"/>
      <c r="BLH55" s="76"/>
      <c r="BLI55" s="76"/>
      <c r="BLJ55" s="76"/>
      <c r="BLK55" s="76"/>
      <c r="BLL55" s="76"/>
      <c r="BLM55" s="76">
        <f>BLM56+BLM58+BLM59</f>
        <v>0</v>
      </c>
      <c r="BLN55" s="76"/>
      <c r="BLO55" s="76"/>
      <c r="BLP55" s="76"/>
      <c r="BLQ55" s="76"/>
      <c r="BLR55" s="76"/>
      <c r="BLS55" s="76"/>
      <c r="BLT55" s="76"/>
      <c r="BLU55" s="76"/>
      <c r="BLV55" s="76"/>
      <c r="BLW55" s="76"/>
      <c r="BLX55" s="76"/>
      <c r="BLY55" s="76"/>
      <c r="BLZ55" s="76"/>
      <c r="BMA55" s="76"/>
      <c r="BMB55" s="76">
        <f>BMB56+BMB58+BMB59</f>
        <v>0</v>
      </c>
      <c r="BMC55" s="76"/>
      <c r="BMD55" s="76"/>
      <c r="BME55" s="76"/>
      <c r="BMF55" s="76"/>
      <c r="BMG55" s="76"/>
      <c r="BMH55" s="76"/>
      <c r="BMI55" s="76"/>
      <c r="BMJ55" s="76"/>
      <c r="BMK55" s="76"/>
      <c r="BML55" s="76"/>
      <c r="BMM55" s="76">
        <f>BMM56+BMM58+BMM59</f>
        <v>0</v>
      </c>
      <c r="BMN55" s="76"/>
      <c r="BMO55" s="76"/>
      <c r="BMP55" s="76"/>
      <c r="BMQ55" s="76"/>
      <c r="BMR55" s="76"/>
      <c r="BMS55" s="76"/>
      <c r="BMT55" s="76"/>
      <c r="BMU55" s="76"/>
      <c r="BMV55" s="76"/>
      <c r="BMW55" s="76"/>
      <c r="BMX55" s="76"/>
      <c r="BMY55" s="76"/>
      <c r="BMZ55" s="76"/>
      <c r="BNA55" s="77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</row>
    <row r="56" spans="1:1769" s="22" customFormat="1" ht="45" customHeight="1">
      <c r="A56" s="82" t="s">
        <v>52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4" t="s">
        <v>71</v>
      </c>
      <c r="AT56" s="85"/>
      <c r="AU56" s="85"/>
      <c r="AV56" s="85"/>
      <c r="AW56" s="85"/>
      <c r="AX56" s="85"/>
      <c r="AY56" s="85"/>
      <c r="AZ56" s="85"/>
      <c r="BA56" s="85"/>
      <c r="BB56" s="76">
        <f>DB56+FB56+HB56+JB56+LB56+NB56+PB56+RB56+TB56+VB56+XB56+ZB56+ABB56+ADB56+AFB56+AHB56+AJB56+ALB56+ANB56+APB56+ARB56+ATB56+AVB56+AXB56+AZB56+BBB56+BDB56+BFB56+BHB56+BJB56+BLB56</f>
        <v>632229.67999999993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>
        <f>DM56+FM56+HM56+JM56+LM56+NM56+PM56+RM56+TM56+VM56+XM56+ZM56+ABM56+ADM56+AFM56+AHM56+AJM56+ALM56+ANM56+APM56+ARM56+ATM56+AVM56+AXM56+AZM56+BBM56+BDM56+BFM56+BHM56+BJM56+BLM56</f>
        <v>632229.67999999993</v>
      </c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>
        <f>EB56+GB56+IB56+KB56+MB56+OB56+QB56+SB56+UB56+WB56+YB56+AAB56+ACB56+AEB56+AGB56+AIB56+AKB56+AMB56+AOB56+AQB56+ASB56+AUB56+AWB56+AYB56+BAB56+BCB56+BEB56+BGB56+BIB56+BKB56+BMB56</f>
        <v>632229.67999999993</v>
      </c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>
        <f>EM56+GM56+IM56+KM56+MM56+OM56+QM56+SM56+UM56+WM56+YM56+AAM56+ACM56+AEM56+AGM56+AIM56+AKM56+AMM56+AOM56+AQM56+ASM56+AUM56+AWM56+AYM56+BAM56+BCM56+BEM56+BGM56+BIM56+BKM56+BMM56</f>
        <v>632229.67999999993</v>
      </c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7"/>
      <c r="DB56" s="76">
        <v>396762.74</v>
      </c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>
        <v>396762.74</v>
      </c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>
        <v>396762.74</v>
      </c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>
        <v>396762.74</v>
      </c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7"/>
      <c r="FB56" s="76">
        <v>0</v>
      </c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>
        <v>0</v>
      </c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>
        <v>0</v>
      </c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>
        <v>0</v>
      </c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7"/>
      <c r="HB56" s="76">
        <v>0</v>
      </c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>
        <v>0</v>
      </c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>
        <v>0</v>
      </c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>
        <v>0</v>
      </c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7"/>
      <c r="JB56" s="76">
        <v>0</v>
      </c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>
        <v>0</v>
      </c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>
        <v>0</v>
      </c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>
        <v>0</v>
      </c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7"/>
      <c r="LB56" s="76">
        <v>0</v>
      </c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>
        <v>0</v>
      </c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>
        <v>0</v>
      </c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>
        <v>0</v>
      </c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7"/>
      <c r="NB56" s="76">
        <v>0</v>
      </c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>
        <v>0</v>
      </c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>
        <v>0</v>
      </c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>
        <v>0</v>
      </c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7"/>
      <c r="PB56" s="76">
        <v>0</v>
      </c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>
        <v>0</v>
      </c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>
        <v>0</v>
      </c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>
        <v>0</v>
      </c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7"/>
      <c r="RB56" s="76">
        <v>0</v>
      </c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>
        <v>0</v>
      </c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>
        <v>0</v>
      </c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>
        <v>0</v>
      </c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7"/>
      <c r="TB56" s="76">
        <v>0</v>
      </c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>
        <v>0</v>
      </c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>
        <v>0</v>
      </c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>
        <v>0</v>
      </c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7"/>
      <c r="VB56" s="76">
        <v>0</v>
      </c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>
        <v>0</v>
      </c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>
        <v>0</v>
      </c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>
        <v>0</v>
      </c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7"/>
      <c r="XB56" s="76">
        <v>0</v>
      </c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>
        <v>0</v>
      </c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>
        <v>0</v>
      </c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>
        <v>0</v>
      </c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7"/>
      <c r="ZB56" s="76">
        <v>0</v>
      </c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>
        <v>0</v>
      </c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>
        <v>0</v>
      </c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>
        <v>0</v>
      </c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7"/>
      <c r="ABB56" s="76">
        <v>0</v>
      </c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>
        <v>0</v>
      </c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>
        <v>0</v>
      </c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>
        <v>0</v>
      </c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7"/>
      <c r="ADB56" s="76">
        <v>0</v>
      </c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>
        <v>0</v>
      </c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>
        <v>0</v>
      </c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>
        <v>0</v>
      </c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7"/>
      <c r="AFB56" s="76">
        <v>0</v>
      </c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>
        <v>0</v>
      </c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>
        <v>0</v>
      </c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>
        <v>0</v>
      </c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7"/>
      <c r="AHB56" s="76">
        <v>0</v>
      </c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>
        <v>0</v>
      </c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>
        <v>0</v>
      </c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>
        <v>0</v>
      </c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7"/>
      <c r="AJB56" s="76">
        <v>0</v>
      </c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>
        <v>0</v>
      </c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>
        <v>0</v>
      </c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>
        <v>0</v>
      </c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7"/>
      <c r="ALB56" s="76">
        <v>0</v>
      </c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>
        <v>0</v>
      </c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>
        <v>0</v>
      </c>
      <c r="AMC56" s="76"/>
      <c r="AMD56" s="76"/>
      <c r="AME56" s="76"/>
      <c r="AMF56" s="76"/>
      <c r="AMG56" s="76"/>
      <c r="AMH56" s="76"/>
      <c r="AMI56" s="76"/>
      <c r="AMJ56" s="76"/>
      <c r="AMK56" s="76"/>
      <c r="AML56" s="76"/>
      <c r="AMM56" s="76">
        <v>0</v>
      </c>
      <c r="AMN56" s="76"/>
      <c r="AMO56" s="76"/>
      <c r="AMP56" s="76"/>
      <c r="AMQ56" s="76"/>
      <c r="AMR56" s="76"/>
      <c r="AMS56" s="76"/>
      <c r="AMT56" s="76"/>
      <c r="AMU56" s="76"/>
      <c r="AMV56" s="76"/>
      <c r="AMW56" s="76"/>
      <c r="AMX56" s="76"/>
      <c r="AMY56" s="76"/>
      <c r="AMZ56" s="76"/>
      <c r="ANA56" s="77"/>
      <c r="ANB56" s="76">
        <v>0</v>
      </c>
      <c r="ANC56" s="76"/>
      <c r="AND56" s="76"/>
      <c r="ANE56" s="76"/>
      <c r="ANF56" s="76"/>
      <c r="ANG56" s="76"/>
      <c r="ANH56" s="76"/>
      <c r="ANI56" s="76"/>
      <c r="ANJ56" s="76"/>
      <c r="ANK56" s="76"/>
      <c r="ANL56" s="76"/>
      <c r="ANM56" s="76">
        <v>0</v>
      </c>
      <c r="ANN56" s="76"/>
      <c r="ANO56" s="76"/>
      <c r="ANP56" s="76"/>
      <c r="ANQ56" s="76"/>
      <c r="ANR56" s="76"/>
      <c r="ANS56" s="76"/>
      <c r="ANT56" s="76"/>
      <c r="ANU56" s="76"/>
      <c r="ANV56" s="76"/>
      <c r="ANW56" s="76"/>
      <c r="ANX56" s="76"/>
      <c r="ANY56" s="76"/>
      <c r="ANZ56" s="76"/>
      <c r="AOA56" s="76"/>
      <c r="AOB56" s="76">
        <v>0</v>
      </c>
      <c r="AOC56" s="76"/>
      <c r="AOD56" s="76"/>
      <c r="AOE56" s="76"/>
      <c r="AOF56" s="76"/>
      <c r="AOG56" s="76"/>
      <c r="AOH56" s="76"/>
      <c r="AOI56" s="76"/>
      <c r="AOJ56" s="76"/>
      <c r="AOK56" s="76"/>
      <c r="AOL56" s="76"/>
      <c r="AOM56" s="76">
        <v>0</v>
      </c>
      <c r="AON56" s="76"/>
      <c r="AOO56" s="76"/>
      <c r="AOP56" s="76"/>
      <c r="AOQ56" s="76"/>
      <c r="AOR56" s="76"/>
      <c r="AOS56" s="76"/>
      <c r="AOT56" s="76"/>
      <c r="AOU56" s="76"/>
      <c r="AOV56" s="76"/>
      <c r="AOW56" s="76"/>
      <c r="AOX56" s="76"/>
      <c r="AOY56" s="76"/>
      <c r="AOZ56" s="76"/>
      <c r="APA56" s="77"/>
      <c r="APB56" s="76">
        <v>0</v>
      </c>
      <c r="APC56" s="76"/>
      <c r="APD56" s="76"/>
      <c r="APE56" s="76"/>
      <c r="APF56" s="76"/>
      <c r="APG56" s="76"/>
      <c r="APH56" s="76"/>
      <c r="API56" s="76"/>
      <c r="APJ56" s="76"/>
      <c r="APK56" s="76"/>
      <c r="APL56" s="76"/>
      <c r="APM56" s="76">
        <v>0</v>
      </c>
      <c r="APN56" s="76"/>
      <c r="APO56" s="76"/>
      <c r="APP56" s="76"/>
      <c r="APQ56" s="76"/>
      <c r="APR56" s="76"/>
      <c r="APS56" s="76"/>
      <c r="APT56" s="76"/>
      <c r="APU56" s="76"/>
      <c r="APV56" s="76"/>
      <c r="APW56" s="76"/>
      <c r="APX56" s="76"/>
      <c r="APY56" s="76"/>
      <c r="APZ56" s="76"/>
      <c r="AQA56" s="76"/>
      <c r="AQB56" s="76">
        <v>0</v>
      </c>
      <c r="AQC56" s="76"/>
      <c r="AQD56" s="76"/>
      <c r="AQE56" s="76"/>
      <c r="AQF56" s="76"/>
      <c r="AQG56" s="76"/>
      <c r="AQH56" s="76"/>
      <c r="AQI56" s="76"/>
      <c r="AQJ56" s="76"/>
      <c r="AQK56" s="76"/>
      <c r="AQL56" s="76"/>
      <c r="AQM56" s="76">
        <v>0</v>
      </c>
      <c r="AQN56" s="76"/>
      <c r="AQO56" s="76"/>
      <c r="AQP56" s="76"/>
      <c r="AQQ56" s="76"/>
      <c r="AQR56" s="76"/>
      <c r="AQS56" s="76"/>
      <c r="AQT56" s="76"/>
      <c r="AQU56" s="76"/>
      <c r="AQV56" s="76"/>
      <c r="AQW56" s="76"/>
      <c r="AQX56" s="76"/>
      <c r="AQY56" s="76"/>
      <c r="AQZ56" s="76"/>
      <c r="ARA56" s="77"/>
      <c r="ARB56" s="76">
        <v>0</v>
      </c>
      <c r="ARC56" s="76"/>
      <c r="ARD56" s="76"/>
      <c r="ARE56" s="76"/>
      <c r="ARF56" s="76"/>
      <c r="ARG56" s="76"/>
      <c r="ARH56" s="76"/>
      <c r="ARI56" s="76"/>
      <c r="ARJ56" s="76"/>
      <c r="ARK56" s="76"/>
      <c r="ARL56" s="76"/>
      <c r="ARM56" s="76">
        <v>0</v>
      </c>
      <c r="ARN56" s="76"/>
      <c r="ARO56" s="76"/>
      <c r="ARP56" s="76"/>
      <c r="ARQ56" s="76"/>
      <c r="ARR56" s="76"/>
      <c r="ARS56" s="76"/>
      <c r="ART56" s="76"/>
      <c r="ARU56" s="76"/>
      <c r="ARV56" s="76"/>
      <c r="ARW56" s="76"/>
      <c r="ARX56" s="76"/>
      <c r="ARY56" s="76"/>
      <c r="ARZ56" s="76"/>
      <c r="ASA56" s="76"/>
      <c r="ASB56" s="76">
        <v>0</v>
      </c>
      <c r="ASC56" s="76"/>
      <c r="ASD56" s="76"/>
      <c r="ASE56" s="76"/>
      <c r="ASF56" s="76"/>
      <c r="ASG56" s="76"/>
      <c r="ASH56" s="76"/>
      <c r="ASI56" s="76"/>
      <c r="ASJ56" s="76"/>
      <c r="ASK56" s="76"/>
      <c r="ASL56" s="76"/>
      <c r="ASM56" s="76">
        <v>0</v>
      </c>
      <c r="ASN56" s="76"/>
      <c r="ASO56" s="76"/>
      <c r="ASP56" s="76"/>
      <c r="ASQ56" s="76"/>
      <c r="ASR56" s="76"/>
      <c r="ASS56" s="76"/>
      <c r="AST56" s="76"/>
      <c r="ASU56" s="76"/>
      <c r="ASV56" s="76"/>
      <c r="ASW56" s="76"/>
      <c r="ASX56" s="76"/>
      <c r="ASY56" s="76"/>
      <c r="ASZ56" s="76"/>
      <c r="ATA56" s="77"/>
      <c r="ATB56" s="76">
        <v>0</v>
      </c>
      <c r="ATC56" s="76"/>
      <c r="ATD56" s="76"/>
      <c r="ATE56" s="76"/>
      <c r="ATF56" s="76"/>
      <c r="ATG56" s="76"/>
      <c r="ATH56" s="76"/>
      <c r="ATI56" s="76"/>
      <c r="ATJ56" s="76"/>
      <c r="ATK56" s="76"/>
      <c r="ATL56" s="76"/>
      <c r="ATM56" s="76">
        <v>0</v>
      </c>
      <c r="ATN56" s="76"/>
      <c r="ATO56" s="76"/>
      <c r="ATP56" s="76"/>
      <c r="ATQ56" s="76"/>
      <c r="ATR56" s="76"/>
      <c r="ATS56" s="76"/>
      <c r="ATT56" s="76"/>
      <c r="ATU56" s="76"/>
      <c r="ATV56" s="76"/>
      <c r="ATW56" s="76"/>
      <c r="ATX56" s="76"/>
      <c r="ATY56" s="76"/>
      <c r="ATZ56" s="76"/>
      <c r="AUA56" s="76"/>
      <c r="AUB56" s="76">
        <v>0</v>
      </c>
      <c r="AUC56" s="76"/>
      <c r="AUD56" s="76"/>
      <c r="AUE56" s="76"/>
      <c r="AUF56" s="76"/>
      <c r="AUG56" s="76"/>
      <c r="AUH56" s="76"/>
      <c r="AUI56" s="76"/>
      <c r="AUJ56" s="76"/>
      <c r="AUK56" s="76"/>
      <c r="AUL56" s="76"/>
      <c r="AUM56" s="76">
        <v>0</v>
      </c>
      <c r="AUN56" s="76"/>
      <c r="AUO56" s="76"/>
      <c r="AUP56" s="76"/>
      <c r="AUQ56" s="76"/>
      <c r="AUR56" s="76"/>
      <c r="AUS56" s="76"/>
      <c r="AUT56" s="76"/>
      <c r="AUU56" s="76"/>
      <c r="AUV56" s="76"/>
      <c r="AUW56" s="76"/>
      <c r="AUX56" s="76"/>
      <c r="AUY56" s="76"/>
      <c r="AUZ56" s="76"/>
      <c r="AVA56" s="77"/>
      <c r="AVB56" s="76">
        <v>0</v>
      </c>
      <c r="AVC56" s="76"/>
      <c r="AVD56" s="76"/>
      <c r="AVE56" s="76"/>
      <c r="AVF56" s="76"/>
      <c r="AVG56" s="76"/>
      <c r="AVH56" s="76"/>
      <c r="AVI56" s="76"/>
      <c r="AVJ56" s="76"/>
      <c r="AVK56" s="76"/>
      <c r="AVL56" s="76"/>
      <c r="AVM56" s="76">
        <v>0</v>
      </c>
      <c r="AVN56" s="76"/>
      <c r="AVO56" s="76"/>
      <c r="AVP56" s="76"/>
      <c r="AVQ56" s="76"/>
      <c r="AVR56" s="76"/>
      <c r="AVS56" s="76"/>
      <c r="AVT56" s="76"/>
      <c r="AVU56" s="76"/>
      <c r="AVV56" s="76"/>
      <c r="AVW56" s="76"/>
      <c r="AVX56" s="76"/>
      <c r="AVY56" s="76"/>
      <c r="AVZ56" s="76"/>
      <c r="AWA56" s="76"/>
      <c r="AWB56" s="76">
        <v>0</v>
      </c>
      <c r="AWC56" s="76"/>
      <c r="AWD56" s="76"/>
      <c r="AWE56" s="76"/>
      <c r="AWF56" s="76"/>
      <c r="AWG56" s="76"/>
      <c r="AWH56" s="76"/>
      <c r="AWI56" s="76"/>
      <c r="AWJ56" s="76"/>
      <c r="AWK56" s="76"/>
      <c r="AWL56" s="76"/>
      <c r="AWM56" s="76">
        <v>0</v>
      </c>
      <c r="AWN56" s="76"/>
      <c r="AWO56" s="76"/>
      <c r="AWP56" s="76"/>
      <c r="AWQ56" s="76"/>
      <c r="AWR56" s="76"/>
      <c r="AWS56" s="76"/>
      <c r="AWT56" s="76"/>
      <c r="AWU56" s="76"/>
      <c r="AWV56" s="76"/>
      <c r="AWW56" s="76"/>
      <c r="AWX56" s="76"/>
      <c r="AWY56" s="76"/>
      <c r="AWZ56" s="76"/>
      <c r="AXA56" s="77"/>
      <c r="AXB56" s="76">
        <v>0</v>
      </c>
      <c r="AXC56" s="76"/>
      <c r="AXD56" s="76"/>
      <c r="AXE56" s="76"/>
      <c r="AXF56" s="76"/>
      <c r="AXG56" s="76"/>
      <c r="AXH56" s="76"/>
      <c r="AXI56" s="76"/>
      <c r="AXJ56" s="76"/>
      <c r="AXK56" s="76"/>
      <c r="AXL56" s="76"/>
      <c r="AXM56" s="76">
        <v>0</v>
      </c>
      <c r="AXN56" s="76"/>
      <c r="AXO56" s="76"/>
      <c r="AXP56" s="76"/>
      <c r="AXQ56" s="76"/>
      <c r="AXR56" s="76"/>
      <c r="AXS56" s="76"/>
      <c r="AXT56" s="76"/>
      <c r="AXU56" s="76"/>
      <c r="AXV56" s="76"/>
      <c r="AXW56" s="76"/>
      <c r="AXX56" s="76"/>
      <c r="AXY56" s="76"/>
      <c r="AXZ56" s="76"/>
      <c r="AYA56" s="76"/>
      <c r="AYB56" s="76">
        <v>0</v>
      </c>
      <c r="AYC56" s="76"/>
      <c r="AYD56" s="76"/>
      <c r="AYE56" s="76"/>
      <c r="AYF56" s="76"/>
      <c r="AYG56" s="76"/>
      <c r="AYH56" s="76"/>
      <c r="AYI56" s="76"/>
      <c r="AYJ56" s="76"/>
      <c r="AYK56" s="76"/>
      <c r="AYL56" s="76"/>
      <c r="AYM56" s="76">
        <v>0</v>
      </c>
      <c r="AYN56" s="76"/>
      <c r="AYO56" s="76"/>
      <c r="AYP56" s="76"/>
      <c r="AYQ56" s="76"/>
      <c r="AYR56" s="76"/>
      <c r="AYS56" s="76"/>
      <c r="AYT56" s="76"/>
      <c r="AYU56" s="76"/>
      <c r="AYV56" s="76"/>
      <c r="AYW56" s="76"/>
      <c r="AYX56" s="76"/>
      <c r="AYY56" s="76"/>
      <c r="AYZ56" s="76"/>
      <c r="AZA56" s="77"/>
      <c r="AZB56" s="76">
        <v>0</v>
      </c>
      <c r="AZC56" s="76"/>
      <c r="AZD56" s="76"/>
      <c r="AZE56" s="76"/>
      <c r="AZF56" s="76"/>
      <c r="AZG56" s="76"/>
      <c r="AZH56" s="76"/>
      <c r="AZI56" s="76"/>
      <c r="AZJ56" s="76"/>
      <c r="AZK56" s="76"/>
      <c r="AZL56" s="76"/>
      <c r="AZM56" s="76">
        <v>0</v>
      </c>
      <c r="AZN56" s="76"/>
      <c r="AZO56" s="76"/>
      <c r="AZP56" s="76"/>
      <c r="AZQ56" s="76"/>
      <c r="AZR56" s="76"/>
      <c r="AZS56" s="76"/>
      <c r="AZT56" s="76"/>
      <c r="AZU56" s="76"/>
      <c r="AZV56" s="76"/>
      <c r="AZW56" s="76"/>
      <c r="AZX56" s="76"/>
      <c r="AZY56" s="76"/>
      <c r="AZZ56" s="76"/>
      <c r="BAA56" s="76"/>
      <c r="BAB56" s="76">
        <v>0</v>
      </c>
      <c r="BAC56" s="76"/>
      <c r="BAD56" s="76"/>
      <c r="BAE56" s="76"/>
      <c r="BAF56" s="76"/>
      <c r="BAG56" s="76"/>
      <c r="BAH56" s="76"/>
      <c r="BAI56" s="76"/>
      <c r="BAJ56" s="76"/>
      <c r="BAK56" s="76"/>
      <c r="BAL56" s="76"/>
      <c r="BAM56" s="76">
        <v>0</v>
      </c>
      <c r="BAN56" s="76"/>
      <c r="BAO56" s="76"/>
      <c r="BAP56" s="76"/>
      <c r="BAQ56" s="76"/>
      <c r="BAR56" s="76"/>
      <c r="BAS56" s="76"/>
      <c r="BAT56" s="76"/>
      <c r="BAU56" s="76"/>
      <c r="BAV56" s="76"/>
      <c r="BAW56" s="76"/>
      <c r="BAX56" s="76"/>
      <c r="BAY56" s="76"/>
      <c r="BAZ56" s="76"/>
      <c r="BBA56" s="77"/>
      <c r="BBB56" s="76">
        <v>85466.94</v>
      </c>
      <c r="BBC56" s="76"/>
      <c r="BBD56" s="76"/>
      <c r="BBE56" s="76"/>
      <c r="BBF56" s="76"/>
      <c r="BBG56" s="76"/>
      <c r="BBH56" s="76"/>
      <c r="BBI56" s="76"/>
      <c r="BBJ56" s="76"/>
      <c r="BBK56" s="76"/>
      <c r="BBL56" s="76"/>
      <c r="BBM56" s="76">
        <v>85466.94</v>
      </c>
      <c r="BBN56" s="76"/>
      <c r="BBO56" s="76"/>
      <c r="BBP56" s="76"/>
      <c r="BBQ56" s="76"/>
      <c r="BBR56" s="76"/>
      <c r="BBS56" s="76"/>
      <c r="BBT56" s="76"/>
      <c r="BBU56" s="76"/>
      <c r="BBV56" s="76"/>
      <c r="BBW56" s="76"/>
      <c r="BBX56" s="76"/>
      <c r="BBY56" s="76"/>
      <c r="BBZ56" s="76"/>
      <c r="BCA56" s="76"/>
      <c r="BCB56" s="76">
        <v>85466.94</v>
      </c>
      <c r="BCC56" s="76"/>
      <c r="BCD56" s="76"/>
      <c r="BCE56" s="76"/>
      <c r="BCF56" s="76"/>
      <c r="BCG56" s="76"/>
      <c r="BCH56" s="76"/>
      <c r="BCI56" s="76"/>
      <c r="BCJ56" s="76"/>
      <c r="BCK56" s="76"/>
      <c r="BCL56" s="76"/>
      <c r="BCM56" s="76">
        <v>85466.94</v>
      </c>
      <c r="BCN56" s="76"/>
      <c r="BCO56" s="76"/>
      <c r="BCP56" s="76"/>
      <c r="BCQ56" s="76"/>
      <c r="BCR56" s="76"/>
      <c r="BCS56" s="76"/>
      <c r="BCT56" s="76"/>
      <c r="BCU56" s="76"/>
      <c r="BCV56" s="76"/>
      <c r="BCW56" s="76"/>
      <c r="BCX56" s="76"/>
      <c r="BCY56" s="76"/>
      <c r="BCZ56" s="76"/>
      <c r="BDA56" s="77"/>
      <c r="BDB56" s="76">
        <v>0</v>
      </c>
      <c r="BDC56" s="76"/>
      <c r="BDD56" s="76"/>
      <c r="BDE56" s="76"/>
      <c r="BDF56" s="76"/>
      <c r="BDG56" s="76"/>
      <c r="BDH56" s="76"/>
      <c r="BDI56" s="76"/>
      <c r="BDJ56" s="76"/>
      <c r="BDK56" s="76"/>
      <c r="BDL56" s="76"/>
      <c r="BDM56" s="76">
        <v>0</v>
      </c>
      <c r="BDN56" s="76"/>
      <c r="BDO56" s="76"/>
      <c r="BDP56" s="76"/>
      <c r="BDQ56" s="76"/>
      <c r="BDR56" s="76"/>
      <c r="BDS56" s="76"/>
      <c r="BDT56" s="76"/>
      <c r="BDU56" s="76"/>
      <c r="BDV56" s="76"/>
      <c r="BDW56" s="76"/>
      <c r="BDX56" s="76"/>
      <c r="BDY56" s="76"/>
      <c r="BDZ56" s="76"/>
      <c r="BEA56" s="76"/>
      <c r="BEB56" s="76">
        <v>0</v>
      </c>
      <c r="BEC56" s="76"/>
      <c r="BED56" s="76"/>
      <c r="BEE56" s="76"/>
      <c r="BEF56" s="76"/>
      <c r="BEG56" s="76"/>
      <c r="BEH56" s="76"/>
      <c r="BEI56" s="76"/>
      <c r="BEJ56" s="76"/>
      <c r="BEK56" s="76"/>
      <c r="BEL56" s="76"/>
      <c r="BEM56" s="76">
        <v>0</v>
      </c>
      <c r="BEN56" s="76"/>
      <c r="BEO56" s="76"/>
      <c r="BEP56" s="76"/>
      <c r="BEQ56" s="76"/>
      <c r="BER56" s="76"/>
      <c r="BES56" s="76"/>
      <c r="BET56" s="76"/>
      <c r="BEU56" s="76"/>
      <c r="BEV56" s="76"/>
      <c r="BEW56" s="76"/>
      <c r="BEX56" s="76"/>
      <c r="BEY56" s="76"/>
      <c r="BEZ56" s="76"/>
      <c r="BFA56" s="77"/>
      <c r="BFB56" s="76">
        <v>0</v>
      </c>
      <c r="BFC56" s="76"/>
      <c r="BFD56" s="76"/>
      <c r="BFE56" s="76"/>
      <c r="BFF56" s="76"/>
      <c r="BFG56" s="76"/>
      <c r="BFH56" s="76"/>
      <c r="BFI56" s="76"/>
      <c r="BFJ56" s="76"/>
      <c r="BFK56" s="76"/>
      <c r="BFL56" s="76"/>
      <c r="BFM56" s="76">
        <v>0</v>
      </c>
      <c r="BFN56" s="76"/>
      <c r="BFO56" s="76"/>
      <c r="BFP56" s="76"/>
      <c r="BFQ56" s="76"/>
      <c r="BFR56" s="76"/>
      <c r="BFS56" s="76"/>
      <c r="BFT56" s="76"/>
      <c r="BFU56" s="76"/>
      <c r="BFV56" s="76"/>
      <c r="BFW56" s="76"/>
      <c r="BFX56" s="76"/>
      <c r="BFY56" s="76"/>
      <c r="BFZ56" s="76"/>
      <c r="BGA56" s="76"/>
      <c r="BGB56" s="76">
        <v>0</v>
      </c>
      <c r="BGC56" s="76"/>
      <c r="BGD56" s="76"/>
      <c r="BGE56" s="76"/>
      <c r="BGF56" s="76"/>
      <c r="BGG56" s="76"/>
      <c r="BGH56" s="76"/>
      <c r="BGI56" s="76"/>
      <c r="BGJ56" s="76"/>
      <c r="BGK56" s="76"/>
      <c r="BGL56" s="76"/>
      <c r="BGM56" s="76">
        <v>0</v>
      </c>
      <c r="BGN56" s="76"/>
      <c r="BGO56" s="76"/>
      <c r="BGP56" s="76"/>
      <c r="BGQ56" s="76"/>
      <c r="BGR56" s="76"/>
      <c r="BGS56" s="76"/>
      <c r="BGT56" s="76"/>
      <c r="BGU56" s="76"/>
      <c r="BGV56" s="76"/>
      <c r="BGW56" s="76"/>
      <c r="BGX56" s="76"/>
      <c r="BGY56" s="76"/>
      <c r="BGZ56" s="76"/>
      <c r="BHA56" s="77"/>
      <c r="BHB56" s="76">
        <v>150000</v>
      </c>
      <c r="BHC56" s="76"/>
      <c r="BHD56" s="76"/>
      <c r="BHE56" s="76"/>
      <c r="BHF56" s="76"/>
      <c r="BHG56" s="76"/>
      <c r="BHH56" s="76"/>
      <c r="BHI56" s="76"/>
      <c r="BHJ56" s="76"/>
      <c r="BHK56" s="76"/>
      <c r="BHL56" s="76"/>
      <c r="BHM56" s="76">
        <v>150000</v>
      </c>
      <c r="BHN56" s="76"/>
      <c r="BHO56" s="76"/>
      <c r="BHP56" s="76"/>
      <c r="BHQ56" s="76"/>
      <c r="BHR56" s="76"/>
      <c r="BHS56" s="76"/>
      <c r="BHT56" s="76"/>
      <c r="BHU56" s="76"/>
      <c r="BHV56" s="76"/>
      <c r="BHW56" s="76"/>
      <c r="BHX56" s="76"/>
      <c r="BHY56" s="76"/>
      <c r="BHZ56" s="76"/>
      <c r="BIA56" s="76"/>
      <c r="BIB56" s="76">
        <v>150000</v>
      </c>
      <c r="BIC56" s="76"/>
      <c r="BID56" s="76"/>
      <c r="BIE56" s="76"/>
      <c r="BIF56" s="76"/>
      <c r="BIG56" s="76"/>
      <c r="BIH56" s="76"/>
      <c r="BII56" s="76"/>
      <c r="BIJ56" s="76"/>
      <c r="BIK56" s="76"/>
      <c r="BIL56" s="76"/>
      <c r="BIM56" s="76">
        <v>150000</v>
      </c>
      <c r="BIN56" s="76"/>
      <c r="BIO56" s="76"/>
      <c r="BIP56" s="76"/>
      <c r="BIQ56" s="76"/>
      <c r="BIR56" s="76"/>
      <c r="BIS56" s="76"/>
      <c r="BIT56" s="76"/>
      <c r="BIU56" s="76"/>
      <c r="BIV56" s="76"/>
      <c r="BIW56" s="76"/>
      <c r="BIX56" s="76"/>
      <c r="BIY56" s="76"/>
      <c r="BIZ56" s="76"/>
      <c r="BJA56" s="77"/>
      <c r="BJB56" s="76">
        <v>0</v>
      </c>
      <c r="BJC56" s="76"/>
      <c r="BJD56" s="76"/>
      <c r="BJE56" s="76"/>
      <c r="BJF56" s="76"/>
      <c r="BJG56" s="76"/>
      <c r="BJH56" s="76"/>
      <c r="BJI56" s="76"/>
      <c r="BJJ56" s="76"/>
      <c r="BJK56" s="76"/>
      <c r="BJL56" s="76"/>
      <c r="BJM56" s="76">
        <v>0</v>
      </c>
      <c r="BJN56" s="76"/>
      <c r="BJO56" s="76"/>
      <c r="BJP56" s="76"/>
      <c r="BJQ56" s="76"/>
      <c r="BJR56" s="76"/>
      <c r="BJS56" s="76"/>
      <c r="BJT56" s="76"/>
      <c r="BJU56" s="76"/>
      <c r="BJV56" s="76"/>
      <c r="BJW56" s="76"/>
      <c r="BJX56" s="76"/>
      <c r="BJY56" s="76"/>
      <c r="BJZ56" s="76"/>
      <c r="BKA56" s="76"/>
      <c r="BKB56" s="76">
        <v>0</v>
      </c>
      <c r="BKC56" s="76"/>
      <c r="BKD56" s="76"/>
      <c r="BKE56" s="76"/>
      <c r="BKF56" s="76"/>
      <c r="BKG56" s="76"/>
      <c r="BKH56" s="76"/>
      <c r="BKI56" s="76"/>
      <c r="BKJ56" s="76"/>
      <c r="BKK56" s="76"/>
      <c r="BKL56" s="76"/>
      <c r="BKM56" s="76">
        <v>0</v>
      </c>
      <c r="BKN56" s="76"/>
      <c r="BKO56" s="76"/>
      <c r="BKP56" s="76"/>
      <c r="BKQ56" s="76"/>
      <c r="BKR56" s="76"/>
      <c r="BKS56" s="76"/>
      <c r="BKT56" s="76"/>
      <c r="BKU56" s="76"/>
      <c r="BKV56" s="76"/>
      <c r="BKW56" s="76"/>
      <c r="BKX56" s="76"/>
      <c r="BKY56" s="76"/>
      <c r="BKZ56" s="76"/>
      <c r="BLA56" s="77"/>
      <c r="BLB56" s="76">
        <v>0</v>
      </c>
      <c r="BLC56" s="76"/>
      <c r="BLD56" s="76"/>
      <c r="BLE56" s="76"/>
      <c r="BLF56" s="76"/>
      <c r="BLG56" s="76"/>
      <c r="BLH56" s="76"/>
      <c r="BLI56" s="76"/>
      <c r="BLJ56" s="76"/>
      <c r="BLK56" s="76"/>
      <c r="BLL56" s="76"/>
      <c r="BLM56" s="76">
        <v>0</v>
      </c>
      <c r="BLN56" s="76"/>
      <c r="BLO56" s="76"/>
      <c r="BLP56" s="76"/>
      <c r="BLQ56" s="76"/>
      <c r="BLR56" s="76"/>
      <c r="BLS56" s="76"/>
      <c r="BLT56" s="76"/>
      <c r="BLU56" s="76"/>
      <c r="BLV56" s="76"/>
      <c r="BLW56" s="76"/>
      <c r="BLX56" s="76"/>
      <c r="BLY56" s="76"/>
      <c r="BLZ56" s="76"/>
      <c r="BMA56" s="76"/>
      <c r="BMB56" s="76">
        <v>0</v>
      </c>
      <c r="BMC56" s="76"/>
      <c r="BMD56" s="76"/>
      <c r="BME56" s="76"/>
      <c r="BMF56" s="76"/>
      <c r="BMG56" s="76"/>
      <c r="BMH56" s="76"/>
      <c r="BMI56" s="76"/>
      <c r="BMJ56" s="76"/>
      <c r="BMK56" s="76"/>
      <c r="BML56" s="76"/>
      <c r="BMM56" s="76">
        <v>0</v>
      </c>
      <c r="BMN56" s="76"/>
      <c r="BMO56" s="76"/>
      <c r="BMP56" s="76"/>
      <c r="BMQ56" s="76"/>
      <c r="BMR56" s="76"/>
      <c r="BMS56" s="76"/>
      <c r="BMT56" s="76"/>
      <c r="BMU56" s="76"/>
      <c r="BMV56" s="76"/>
      <c r="BMW56" s="76"/>
      <c r="BMX56" s="76"/>
      <c r="BMY56" s="76"/>
      <c r="BMZ56" s="76"/>
      <c r="BNA56" s="77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M56" s="35"/>
      <c r="BNN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C56" s="35"/>
      <c r="BOD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S56" s="35"/>
      <c r="BOT56" s="35"/>
      <c r="BOU56" s="35"/>
      <c r="BOV56" s="35"/>
      <c r="BOW56" s="35"/>
      <c r="BOX56" s="35"/>
      <c r="BOY56" s="35"/>
      <c r="BOZ56" s="35"/>
      <c r="BPA56" s="35"/>
    </row>
    <row r="57" spans="1:1769" s="22" customFormat="1" ht="33" customHeight="1">
      <c r="A57" s="98" t="s">
        <v>53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84" t="s">
        <v>73</v>
      </c>
      <c r="AT57" s="85"/>
      <c r="AU57" s="85"/>
      <c r="AV57" s="85"/>
      <c r="AW57" s="85"/>
      <c r="AX57" s="85"/>
      <c r="AY57" s="85"/>
      <c r="AZ57" s="85"/>
      <c r="BA57" s="85"/>
      <c r="BB57" s="76">
        <f>DB57+FB57+HB57+JB57+LB57+NB57+PB57+RB57+TB57+VB57+XB57+ZB57+ABB57+ADB57+AFB57+AHB57+AJB57+ALB57+ANB57+APB57+ARB57+ATB57+AVB57+AXB57+AZB57+BBB57+BDB57+BFB57+BHB57+BJB57+BLB57</f>
        <v>0</v>
      </c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>
        <f>DM57+FM57+HM57+JM57+LM57+NM57+PM57+RM57+TM57+VM57+XM57+ZM57+ABM57+ADM57+AFM57+AHM57+AJM57+ALM57+ANM57+APM57+ARM57+ATM57+AVM57+AXM57+AZM57+BBM57+BDM57+BFM57+BHM57+BJM57+BLM57</f>
        <v>0</v>
      </c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>
        <f>EB57+GB57+IB57+KB57+MB57+OB57+QB57+SB57+UB57+WB57+YB57+AAB57+ACB57+AEB57+AGB57+AIB57+AKB57+AMB57+AOB57+AQB57+ASB57+AUB57+AWB57+AYB57+BAB57+BCB57+BEB57+BGB57+BIB57+BKB57+BMB57</f>
        <v>0</v>
      </c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>
        <f>EM57+GM57+IM57+KM57+MM57+OM57+QM57+SM57+UM57+WM57+YM57+AAM57+ACM57+AEM57+AGM57+AIM57+AKM57+AMM57+AOM57+AQM57+ASM57+AUM57+AWM57+AYM57+BAM57+BCM57+BEM57+BGM57+BIM57+BKM57+BMM57</f>
        <v>0</v>
      </c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7"/>
      <c r="DB57" s="76">
        <v>0</v>
      </c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>
        <v>0</v>
      </c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>
        <v>0</v>
      </c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>
        <v>0</v>
      </c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7"/>
      <c r="FB57" s="76">
        <v>0</v>
      </c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>
        <v>0</v>
      </c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>
        <v>0</v>
      </c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>
        <v>0</v>
      </c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7"/>
      <c r="HB57" s="76">
        <v>0</v>
      </c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>
        <v>0</v>
      </c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>
        <v>0</v>
      </c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>
        <v>0</v>
      </c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7"/>
      <c r="JB57" s="76">
        <v>0</v>
      </c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>
        <v>0</v>
      </c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>
        <v>0</v>
      </c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>
        <v>0</v>
      </c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7"/>
      <c r="LB57" s="76">
        <v>0</v>
      </c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>
        <v>0</v>
      </c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>
        <v>0</v>
      </c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>
        <v>0</v>
      </c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7"/>
      <c r="NB57" s="76">
        <v>0</v>
      </c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>
        <v>0</v>
      </c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>
        <v>0</v>
      </c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>
        <v>0</v>
      </c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7"/>
      <c r="PB57" s="76">
        <v>0</v>
      </c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>
        <v>0</v>
      </c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>
        <v>0</v>
      </c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>
        <v>0</v>
      </c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7"/>
      <c r="RB57" s="76">
        <v>0</v>
      </c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>
        <v>0</v>
      </c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>
        <v>0</v>
      </c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>
        <v>0</v>
      </c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7"/>
      <c r="TB57" s="76">
        <v>0</v>
      </c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>
        <v>0</v>
      </c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>
        <v>0</v>
      </c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>
        <v>0</v>
      </c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7"/>
      <c r="VB57" s="76">
        <v>0</v>
      </c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>
        <v>0</v>
      </c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>
        <v>0</v>
      </c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>
        <v>0</v>
      </c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7"/>
      <c r="XB57" s="76">
        <v>0</v>
      </c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>
        <v>0</v>
      </c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>
        <v>0</v>
      </c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>
        <v>0</v>
      </c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7"/>
      <c r="ZB57" s="76">
        <v>0</v>
      </c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>
        <v>0</v>
      </c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>
        <v>0</v>
      </c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>
        <v>0</v>
      </c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7"/>
      <c r="ABB57" s="76">
        <v>0</v>
      </c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>
        <v>0</v>
      </c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>
        <v>0</v>
      </c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>
        <v>0</v>
      </c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7"/>
      <c r="ADB57" s="76">
        <v>0</v>
      </c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>
        <v>0</v>
      </c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>
        <v>0</v>
      </c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>
        <v>0</v>
      </c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7"/>
      <c r="AFB57" s="76">
        <v>0</v>
      </c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>
        <v>0</v>
      </c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>
        <v>0</v>
      </c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>
        <v>0</v>
      </c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7"/>
      <c r="AHB57" s="76">
        <v>0</v>
      </c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>
        <v>0</v>
      </c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>
        <v>0</v>
      </c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>
        <v>0</v>
      </c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7"/>
      <c r="AJB57" s="76">
        <v>0</v>
      </c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>
        <v>0</v>
      </c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>
        <v>0</v>
      </c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>
        <v>0</v>
      </c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7"/>
      <c r="ALB57" s="76">
        <v>0</v>
      </c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>
        <v>0</v>
      </c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>
        <v>0</v>
      </c>
      <c r="AMC57" s="76"/>
      <c r="AMD57" s="76"/>
      <c r="AME57" s="76"/>
      <c r="AMF57" s="76"/>
      <c r="AMG57" s="76"/>
      <c r="AMH57" s="76"/>
      <c r="AMI57" s="76"/>
      <c r="AMJ57" s="76"/>
      <c r="AMK57" s="76"/>
      <c r="AML57" s="76"/>
      <c r="AMM57" s="76">
        <v>0</v>
      </c>
      <c r="AMN57" s="76"/>
      <c r="AMO57" s="76"/>
      <c r="AMP57" s="76"/>
      <c r="AMQ57" s="76"/>
      <c r="AMR57" s="76"/>
      <c r="AMS57" s="76"/>
      <c r="AMT57" s="76"/>
      <c r="AMU57" s="76"/>
      <c r="AMV57" s="76"/>
      <c r="AMW57" s="76"/>
      <c r="AMX57" s="76"/>
      <c r="AMY57" s="76"/>
      <c r="AMZ57" s="76"/>
      <c r="ANA57" s="77"/>
      <c r="ANB57" s="76">
        <v>0</v>
      </c>
      <c r="ANC57" s="76"/>
      <c r="AND57" s="76"/>
      <c r="ANE57" s="76"/>
      <c r="ANF57" s="76"/>
      <c r="ANG57" s="76"/>
      <c r="ANH57" s="76"/>
      <c r="ANI57" s="76"/>
      <c r="ANJ57" s="76"/>
      <c r="ANK57" s="76"/>
      <c r="ANL57" s="76"/>
      <c r="ANM57" s="76">
        <v>0</v>
      </c>
      <c r="ANN57" s="76"/>
      <c r="ANO57" s="76"/>
      <c r="ANP57" s="76"/>
      <c r="ANQ57" s="76"/>
      <c r="ANR57" s="76"/>
      <c r="ANS57" s="76"/>
      <c r="ANT57" s="76"/>
      <c r="ANU57" s="76"/>
      <c r="ANV57" s="76"/>
      <c r="ANW57" s="76"/>
      <c r="ANX57" s="76"/>
      <c r="ANY57" s="76"/>
      <c r="ANZ57" s="76"/>
      <c r="AOA57" s="76"/>
      <c r="AOB57" s="76">
        <v>0</v>
      </c>
      <c r="AOC57" s="76"/>
      <c r="AOD57" s="76"/>
      <c r="AOE57" s="76"/>
      <c r="AOF57" s="76"/>
      <c r="AOG57" s="76"/>
      <c r="AOH57" s="76"/>
      <c r="AOI57" s="76"/>
      <c r="AOJ57" s="76"/>
      <c r="AOK57" s="76"/>
      <c r="AOL57" s="76"/>
      <c r="AOM57" s="76">
        <v>0</v>
      </c>
      <c r="AON57" s="76"/>
      <c r="AOO57" s="76"/>
      <c r="AOP57" s="76"/>
      <c r="AOQ57" s="76"/>
      <c r="AOR57" s="76"/>
      <c r="AOS57" s="76"/>
      <c r="AOT57" s="76"/>
      <c r="AOU57" s="76"/>
      <c r="AOV57" s="76"/>
      <c r="AOW57" s="76"/>
      <c r="AOX57" s="76"/>
      <c r="AOY57" s="76"/>
      <c r="AOZ57" s="76"/>
      <c r="APA57" s="77"/>
      <c r="APB57" s="76">
        <v>0</v>
      </c>
      <c r="APC57" s="76"/>
      <c r="APD57" s="76"/>
      <c r="APE57" s="76"/>
      <c r="APF57" s="76"/>
      <c r="APG57" s="76"/>
      <c r="APH57" s="76"/>
      <c r="API57" s="76"/>
      <c r="APJ57" s="76"/>
      <c r="APK57" s="76"/>
      <c r="APL57" s="76"/>
      <c r="APM57" s="76">
        <v>0</v>
      </c>
      <c r="APN57" s="76"/>
      <c r="APO57" s="76"/>
      <c r="APP57" s="76"/>
      <c r="APQ57" s="76"/>
      <c r="APR57" s="76"/>
      <c r="APS57" s="76"/>
      <c r="APT57" s="76"/>
      <c r="APU57" s="76"/>
      <c r="APV57" s="76"/>
      <c r="APW57" s="76"/>
      <c r="APX57" s="76"/>
      <c r="APY57" s="76"/>
      <c r="APZ57" s="76"/>
      <c r="AQA57" s="76"/>
      <c r="AQB57" s="76">
        <v>0</v>
      </c>
      <c r="AQC57" s="76"/>
      <c r="AQD57" s="76"/>
      <c r="AQE57" s="76"/>
      <c r="AQF57" s="76"/>
      <c r="AQG57" s="76"/>
      <c r="AQH57" s="76"/>
      <c r="AQI57" s="76"/>
      <c r="AQJ57" s="76"/>
      <c r="AQK57" s="76"/>
      <c r="AQL57" s="76"/>
      <c r="AQM57" s="76">
        <v>0</v>
      </c>
      <c r="AQN57" s="76"/>
      <c r="AQO57" s="76"/>
      <c r="AQP57" s="76"/>
      <c r="AQQ57" s="76"/>
      <c r="AQR57" s="76"/>
      <c r="AQS57" s="76"/>
      <c r="AQT57" s="76"/>
      <c r="AQU57" s="76"/>
      <c r="AQV57" s="76"/>
      <c r="AQW57" s="76"/>
      <c r="AQX57" s="76"/>
      <c r="AQY57" s="76"/>
      <c r="AQZ57" s="76"/>
      <c r="ARA57" s="77"/>
      <c r="ARB57" s="76">
        <v>0</v>
      </c>
      <c r="ARC57" s="76"/>
      <c r="ARD57" s="76"/>
      <c r="ARE57" s="76"/>
      <c r="ARF57" s="76"/>
      <c r="ARG57" s="76"/>
      <c r="ARH57" s="76"/>
      <c r="ARI57" s="76"/>
      <c r="ARJ57" s="76"/>
      <c r="ARK57" s="76"/>
      <c r="ARL57" s="76"/>
      <c r="ARM57" s="76">
        <v>0</v>
      </c>
      <c r="ARN57" s="76"/>
      <c r="ARO57" s="76"/>
      <c r="ARP57" s="76"/>
      <c r="ARQ57" s="76"/>
      <c r="ARR57" s="76"/>
      <c r="ARS57" s="76"/>
      <c r="ART57" s="76"/>
      <c r="ARU57" s="76"/>
      <c r="ARV57" s="76"/>
      <c r="ARW57" s="76"/>
      <c r="ARX57" s="76"/>
      <c r="ARY57" s="76"/>
      <c r="ARZ57" s="76"/>
      <c r="ASA57" s="76"/>
      <c r="ASB57" s="76">
        <v>0</v>
      </c>
      <c r="ASC57" s="76"/>
      <c r="ASD57" s="76"/>
      <c r="ASE57" s="76"/>
      <c r="ASF57" s="76"/>
      <c r="ASG57" s="76"/>
      <c r="ASH57" s="76"/>
      <c r="ASI57" s="76"/>
      <c r="ASJ57" s="76"/>
      <c r="ASK57" s="76"/>
      <c r="ASL57" s="76"/>
      <c r="ASM57" s="76">
        <v>0</v>
      </c>
      <c r="ASN57" s="76"/>
      <c r="ASO57" s="76"/>
      <c r="ASP57" s="76"/>
      <c r="ASQ57" s="76"/>
      <c r="ASR57" s="76"/>
      <c r="ASS57" s="76"/>
      <c r="AST57" s="76"/>
      <c r="ASU57" s="76"/>
      <c r="ASV57" s="76"/>
      <c r="ASW57" s="76"/>
      <c r="ASX57" s="76"/>
      <c r="ASY57" s="76"/>
      <c r="ASZ57" s="76"/>
      <c r="ATA57" s="77"/>
      <c r="ATB57" s="76">
        <v>0</v>
      </c>
      <c r="ATC57" s="76"/>
      <c r="ATD57" s="76"/>
      <c r="ATE57" s="76"/>
      <c r="ATF57" s="76"/>
      <c r="ATG57" s="76"/>
      <c r="ATH57" s="76"/>
      <c r="ATI57" s="76"/>
      <c r="ATJ57" s="76"/>
      <c r="ATK57" s="76"/>
      <c r="ATL57" s="76"/>
      <c r="ATM57" s="76">
        <v>0</v>
      </c>
      <c r="ATN57" s="76"/>
      <c r="ATO57" s="76"/>
      <c r="ATP57" s="76"/>
      <c r="ATQ57" s="76"/>
      <c r="ATR57" s="76"/>
      <c r="ATS57" s="76"/>
      <c r="ATT57" s="76"/>
      <c r="ATU57" s="76"/>
      <c r="ATV57" s="76"/>
      <c r="ATW57" s="76"/>
      <c r="ATX57" s="76"/>
      <c r="ATY57" s="76"/>
      <c r="ATZ57" s="76"/>
      <c r="AUA57" s="76"/>
      <c r="AUB57" s="76">
        <v>0</v>
      </c>
      <c r="AUC57" s="76"/>
      <c r="AUD57" s="76"/>
      <c r="AUE57" s="76"/>
      <c r="AUF57" s="76"/>
      <c r="AUG57" s="76"/>
      <c r="AUH57" s="76"/>
      <c r="AUI57" s="76"/>
      <c r="AUJ57" s="76"/>
      <c r="AUK57" s="76"/>
      <c r="AUL57" s="76"/>
      <c r="AUM57" s="76">
        <v>0</v>
      </c>
      <c r="AUN57" s="76"/>
      <c r="AUO57" s="76"/>
      <c r="AUP57" s="76"/>
      <c r="AUQ57" s="76"/>
      <c r="AUR57" s="76"/>
      <c r="AUS57" s="76"/>
      <c r="AUT57" s="76"/>
      <c r="AUU57" s="76"/>
      <c r="AUV57" s="76"/>
      <c r="AUW57" s="76"/>
      <c r="AUX57" s="76"/>
      <c r="AUY57" s="76"/>
      <c r="AUZ57" s="76"/>
      <c r="AVA57" s="77"/>
      <c r="AVB57" s="76">
        <v>0</v>
      </c>
      <c r="AVC57" s="76"/>
      <c r="AVD57" s="76"/>
      <c r="AVE57" s="76"/>
      <c r="AVF57" s="76"/>
      <c r="AVG57" s="76"/>
      <c r="AVH57" s="76"/>
      <c r="AVI57" s="76"/>
      <c r="AVJ57" s="76"/>
      <c r="AVK57" s="76"/>
      <c r="AVL57" s="76"/>
      <c r="AVM57" s="76">
        <v>0</v>
      </c>
      <c r="AVN57" s="76"/>
      <c r="AVO57" s="76"/>
      <c r="AVP57" s="76"/>
      <c r="AVQ57" s="76"/>
      <c r="AVR57" s="76"/>
      <c r="AVS57" s="76"/>
      <c r="AVT57" s="76"/>
      <c r="AVU57" s="76"/>
      <c r="AVV57" s="76"/>
      <c r="AVW57" s="76"/>
      <c r="AVX57" s="76"/>
      <c r="AVY57" s="76"/>
      <c r="AVZ57" s="76"/>
      <c r="AWA57" s="76"/>
      <c r="AWB57" s="76">
        <v>0</v>
      </c>
      <c r="AWC57" s="76"/>
      <c r="AWD57" s="76"/>
      <c r="AWE57" s="76"/>
      <c r="AWF57" s="76"/>
      <c r="AWG57" s="76"/>
      <c r="AWH57" s="76"/>
      <c r="AWI57" s="76"/>
      <c r="AWJ57" s="76"/>
      <c r="AWK57" s="76"/>
      <c r="AWL57" s="76"/>
      <c r="AWM57" s="76">
        <v>0</v>
      </c>
      <c r="AWN57" s="76"/>
      <c r="AWO57" s="76"/>
      <c r="AWP57" s="76"/>
      <c r="AWQ57" s="76"/>
      <c r="AWR57" s="76"/>
      <c r="AWS57" s="76"/>
      <c r="AWT57" s="76"/>
      <c r="AWU57" s="76"/>
      <c r="AWV57" s="76"/>
      <c r="AWW57" s="76"/>
      <c r="AWX57" s="76"/>
      <c r="AWY57" s="76"/>
      <c r="AWZ57" s="76"/>
      <c r="AXA57" s="77"/>
      <c r="AXB57" s="76">
        <v>0</v>
      </c>
      <c r="AXC57" s="76"/>
      <c r="AXD57" s="76"/>
      <c r="AXE57" s="76"/>
      <c r="AXF57" s="76"/>
      <c r="AXG57" s="76"/>
      <c r="AXH57" s="76"/>
      <c r="AXI57" s="76"/>
      <c r="AXJ57" s="76"/>
      <c r="AXK57" s="76"/>
      <c r="AXL57" s="76"/>
      <c r="AXM57" s="76">
        <v>0</v>
      </c>
      <c r="AXN57" s="76"/>
      <c r="AXO57" s="76"/>
      <c r="AXP57" s="76"/>
      <c r="AXQ57" s="76"/>
      <c r="AXR57" s="76"/>
      <c r="AXS57" s="76"/>
      <c r="AXT57" s="76"/>
      <c r="AXU57" s="76"/>
      <c r="AXV57" s="76"/>
      <c r="AXW57" s="76"/>
      <c r="AXX57" s="76"/>
      <c r="AXY57" s="76"/>
      <c r="AXZ57" s="76"/>
      <c r="AYA57" s="76"/>
      <c r="AYB57" s="76">
        <v>0</v>
      </c>
      <c r="AYC57" s="76"/>
      <c r="AYD57" s="76"/>
      <c r="AYE57" s="76"/>
      <c r="AYF57" s="76"/>
      <c r="AYG57" s="76"/>
      <c r="AYH57" s="76"/>
      <c r="AYI57" s="76"/>
      <c r="AYJ57" s="76"/>
      <c r="AYK57" s="76"/>
      <c r="AYL57" s="76"/>
      <c r="AYM57" s="76">
        <v>0</v>
      </c>
      <c r="AYN57" s="76"/>
      <c r="AYO57" s="76"/>
      <c r="AYP57" s="76"/>
      <c r="AYQ57" s="76"/>
      <c r="AYR57" s="76"/>
      <c r="AYS57" s="76"/>
      <c r="AYT57" s="76"/>
      <c r="AYU57" s="76"/>
      <c r="AYV57" s="76"/>
      <c r="AYW57" s="76"/>
      <c r="AYX57" s="76"/>
      <c r="AYY57" s="76"/>
      <c r="AYZ57" s="76"/>
      <c r="AZA57" s="77"/>
      <c r="AZB57" s="76">
        <v>0</v>
      </c>
      <c r="AZC57" s="76"/>
      <c r="AZD57" s="76"/>
      <c r="AZE57" s="76"/>
      <c r="AZF57" s="76"/>
      <c r="AZG57" s="76"/>
      <c r="AZH57" s="76"/>
      <c r="AZI57" s="76"/>
      <c r="AZJ57" s="76"/>
      <c r="AZK57" s="76"/>
      <c r="AZL57" s="76"/>
      <c r="AZM57" s="76">
        <v>0</v>
      </c>
      <c r="AZN57" s="76"/>
      <c r="AZO57" s="76"/>
      <c r="AZP57" s="76"/>
      <c r="AZQ57" s="76"/>
      <c r="AZR57" s="76"/>
      <c r="AZS57" s="76"/>
      <c r="AZT57" s="76"/>
      <c r="AZU57" s="76"/>
      <c r="AZV57" s="76"/>
      <c r="AZW57" s="76"/>
      <c r="AZX57" s="76"/>
      <c r="AZY57" s="76"/>
      <c r="AZZ57" s="76"/>
      <c r="BAA57" s="76"/>
      <c r="BAB57" s="76">
        <v>0</v>
      </c>
      <c r="BAC57" s="76"/>
      <c r="BAD57" s="76"/>
      <c r="BAE57" s="76"/>
      <c r="BAF57" s="76"/>
      <c r="BAG57" s="76"/>
      <c r="BAH57" s="76"/>
      <c r="BAI57" s="76"/>
      <c r="BAJ57" s="76"/>
      <c r="BAK57" s="76"/>
      <c r="BAL57" s="76"/>
      <c r="BAM57" s="76">
        <v>0</v>
      </c>
      <c r="BAN57" s="76"/>
      <c r="BAO57" s="76"/>
      <c r="BAP57" s="76"/>
      <c r="BAQ57" s="76"/>
      <c r="BAR57" s="76"/>
      <c r="BAS57" s="76"/>
      <c r="BAT57" s="76"/>
      <c r="BAU57" s="76"/>
      <c r="BAV57" s="76"/>
      <c r="BAW57" s="76"/>
      <c r="BAX57" s="76"/>
      <c r="BAY57" s="76"/>
      <c r="BAZ57" s="76"/>
      <c r="BBA57" s="77"/>
      <c r="BBB57" s="76">
        <v>0</v>
      </c>
      <c r="BBC57" s="76"/>
      <c r="BBD57" s="76"/>
      <c r="BBE57" s="76"/>
      <c r="BBF57" s="76"/>
      <c r="BBG57" s="76"/>
      <c r="BBH57" s="76"/>
      <c r="BBI57" s="76"/>
      <c r="BBJ57" s="76"/>
      <c r="BBK57" s="76"/>
      <c r="BBL57" s="76"/>
      <c r="BBM57" s="76">
        <v>0</v>
      </c>
      <c r="BBN57" s="76"/>
      <c r="BBO57" s="76"/>
      <c r="BBP57" s="76"/>
      <c r="BBQ57" s="76"/>
      <c r="BBR57" s="76"/>
      <c r="BBS57" s="76"/>
      <c r="BBT57" s="76"/>
      <c r="BBU57" s="76"/>
      <c r="BBV57" s="76"/>
      <c r="BBW57" s="76"/>
      <c r="BBX57" s="76"/>
      <c r="BBY57" s="76"/>
      <c r="BBZ57" s="76"/>
      <c r="BCA57" s="76"/>
      <c r="BCB57" s="76">
        <v>0</v>
      </c>
      <c r="BCC57" s="76"/>
      <c r="BCD57" s="76"/>
      <c r="BCE57" s="76"/>
      <c r="BCF57" s="76"/>
      <c r="BCG57" s="76"/>
      <c r="BCH57" s="76"/>
      <c r="BCI57" s="76"/>
      <c r="BCJ57" s="76"/>
      <c r="BCK57" s="76"/>
      <c r="BCL57" s="76"/>
      <c r="BCM57" s="76">
        <v>0</v>
      </c>
      <c r="BCN57" s="76"/>
      <c r="BCO57" s="76"/>
      <c r="BCP57" s="76"/>
      <c r="BCQ57" s="76"/>
      <c r="BCR57" s="76"/>
      <c r="BCS57" s="76"/>
      <c r="BCT57" s="76"/>
      <c r="BCU57" s="76"/>
      <c r="BCV57" s="76"/>
      <c r="BCW57" s="76"/>
      <c r="BCX57" s="76"/>
      <c r="BCY57" s="76"/>
      <c r="BCZ57" s="76"/>
      <c r="BDA57" s="77"/>
      <c r="BDB57" s="76">
        <v>0</v>
      </c>
      <c r="BDC57" s="76"/>
      <c r="BDD57" s="76"/>
      <c r="BDE57" s="76"/>
      <c r="BDF57" s="76"/>
      <c r="BDG57" s="76"/>
      <c r="BDH57" s="76"/>
      <c r="BDI57" s="76"/>
      <c r="BDJ57" s="76"/>
      <c r="BDK57" s="76"/>
      <c r="BDL57" s="76"/>
      <c r="BDM57" s="76">
        <v>0</v>
      </c>
      <c r="BDN57" s="76"/>
      <c r="BDO57" s="76"/>
      <c r="BDP57" s="76"/>
      <c r="BDQ57" s="76"/>
      <c r="BDR57" s="76"/>
      <c r="BDS57" s="76"/>
      <c r="BDT57" s="76"/>
      <c r="BDU57" s="76"/>
      <c r="BDV57" s="76"/>
      <c r="BDW57" s="76"/>
      <c r="BDX57" s="76"/>
      <c r="BDY57" s="76"/>
      <c r="BDZ57" s="76"/>
      <c r="BEA57" s="76"/>
      <c r="BEB57" s="76">
        <v>0</v>
      </c>
      <c r="BEC57" s="76"/>
      <c r="BED57" s="76"/>
      <c r="BEE57" s="76"/>
      <c r="BEF57" s="76"/>
      <c r="BEG57" s="76"/>
      <c r="BEH57" s="76"/>
      <c r="BEI57" s="76"/>
      <c r="BEJ57" s="76"/>
      <c r="BEK57" s="76"/>
      <c r="BEL57" s="76"/>
      <c r="BEM57" s="76">
        <v>0</v>
      </c>
      <c r="BEN57" s="76"/>
      <c r="BEO57" s="76"/>
      <c r="BEP57" s="76"/>
      <c r="BEQ57" s="76"/>
      <c r="BER57" s="76"/>
      <c r="BES57" s="76"/>
      <c r="BET57" s="76"/>
      <c r="BEU57" s="76"/>
      <c r="BEV57" s="76"/>
      <c r="BEW57" s="76"/>
      <c r="BEX57" s="76"/>
      <c r="BEY57" s="76"/>
      <c r="BEZ57" s="76"/>
      <c r="BFA57" s="77"/>
      <c r="BFB57" s="76">
        <v>0</v>
      </c>
      <c r="BFC57" s="76"/>
      <c r="BFD57" s="76"/>
      <c r="BFE57" s="76"/>
      <c r="BFF57" s="76"/>
      <c r="BFG57" s="76"/>
      <c r="BFH57" s="76"/>
      <c r="BFI57" s="76"/>
      <c r="BFJ57" s="76"/>
      <c r="BFK57" s="76"/>
      <c r="BFL57" s="76"/>
      <c r="BFM57" s="76">
        <v>0</v>
      </c>
      <c r="BFN57" s="76"/>
      <c r="BFO57" s="76"/>
      <c r="BFP57" s="76"/>
      <c r="BFQ57" s="76"/>
      <c r="BFR57" s="76"/>
      <c r="BFS57" s="76"/>
      <c r="BFT57" s="76"/>
      <c r="BFU57" s="76"/>
      <c r="BFV57" s="76"/>
      <c r="BFW57" s="76"/>
      <c r="BFX57" s="76"/>
      <c r="BFY57" s="76"/>
      <c r="BFZ57" s="76"/>
      <c r="BGA57" s="76"/>
      <c r="BGB57" s="76">
        <v>0</v>
      </c>
      <c r="BGC57" s="76"/>
      <c r="BGD57" s="76"/>
      <c r="BGE57" s="76"/>
      <c r="BGF57" s="76"/>
      <c r="BGG57" s="76"/>
      <c r="BGH57" s="76"/>
      <c r="BGI57" s="76"/>
      <c r="BGJ57" s="76"/>
      <c r="BGK57" s="76"/>
      <c r="BGL57" s="76"/>
      <c r="BGM57" s="76">
        <v>0</v>
      </c>
      <c r="BGN57" s="76"/>
      <c r="BGO57" s="76"/>
      <c r="BGP57" s="76"/>
      <c r="BGQ57" s="76"/>
      <c r="BGR57" s="76"/>
      <c r="BGS57" s="76"/>
      <c r="BGT57" s="76"/>
      <c r="BGU57" s="76"/>
      <c r="BGV57" s="76"/>
      <c r="BGW57" s="76"/>
      <c r="BGX57" s="76"/>
      <c r="BGY57" s="76"/>
      <c r="BGZ57" s="76"/>
      <c r="BHA57" s="77"/>
      <c r="BHB57" s="76">
        <v>0</v>
      </c>
      <c r="BHC57" s="76"/>
      <c r="BHD57" s="76"/>
      <c r="BHE57" s="76"/>
      <c r="BHF57" s="76"/>
      <c r="BHG57" s="76"/>
      <c r="BHH57" s="76"/>
      <c r="BHI57" s="76"/>
      <c r="BHJ57" s="76"/>
      <c r="BHK57" s="76"/>
      <c r="BHL57" s="76"/>
      <c r="BHM57" s="76">
        <v>0</v>
      </c>
      <c r="BHN57" s="76"/>
      <c r="BHO57" s="76"/>
      <c r="BHP57" s="76"/>
      <c r="BHQ57" s="76"/>
      <c r="BHR57" s="76"/>
      <c r="BHS57" s="76"/>
      <c r="BHT57" s="76"/>
      <c r="BHU57" s="76"/>
      <c r="BHV57" s="76"/>
      <c r="BHW57" s="76"/>
      <c r="BHX57" s="76"/>
      <c r="BHY57" s="76"/>
      <c r="BHZ57" s="76"/>
      <c r="BIA57" s="76"/>
      <c r="BIB57" s="76">
        <v>0</v>
      </c>
      <c r="BIC57" s="76"/>
      <c r="BID57" s="76"/>
      <c r="BIE57" s="76"/>
      <c r="BIF57" s="76"/>
      <c r="BIG57" s="76"/>
      <c r="BIH57" s="76"/>
      <c r="BII57" s="76"/>
      <c r="BIJ57" s="76"/>
      <c r="BIK57" s="76"/>
      <c r="BIL57" s="76"/>
      <c r="BIM57" s="76">
        <v>0</v>
      </c>
      <c r="BIN57" s="76"/>
      <c r="BIO57" s="76"/>
      <c r="BIP57" s="76"/>
      <c r="BIQ57" s="76"/>
      <c r="BIR57" s="76"/>
      <c r="BIS57" s="76"/>
      <c r="BIT57" s="76"/>
      <c r="BIU57" s="76"/>
      <c r="BIV57" s="76"/>
      <c r="BIW57" s="76"/>
      <c r="BIX57" s="76"/>
      <c r="BIY57" s="76"/>
      <c r="BIZ57" s="76"/>
      <c r="BJA57" s="77"/>
      <c r="BJB57" s="76">
        <v>0</v>
      </c>
      <c r="BJC57" s="76"/>
      <c r="BJD57" s="76"/>
      <c r="BJE57" s="76"/>
      <c r="BJF57" s="76"/>
      <c r="BJG57" s="76"/>
      <c r="BJH57" s="76"/>
      <c r="BJI57" s="76"/>
      <c r="BJJ57" s="76"/>
      <c r="BJK57" s="76"/>
      <c r="BJL57" s="76"/>
      <c r="BJM57" s="76">
        <v>0</v>
      </c>
      <c r="BJN57" s="76"/>
      <c r="BJO57" s="76"/>
      <c r="BJP57" s="76"/>
      <c r="BJQ57" s="76"/>
      <c r="BJR57" s="76"/>
      <c r="BJS57" s="76"/>
      <c r="BJT57" s="76"/>
      <c r="BJU57" s="76"/>
      <c r="BJV57" s="76"/>
      <c r="BJW57" s="76"/>
      <c r="BJX57" s="76"/>
      <c r="BJY57" s="76"/>
      <c r="BJZ57" s="76"/>
      <c r="BKA57" s="76"/>
      <c r="BKB57" s="76">
        <v>0</v>
      </c>
      <c r="BKC57" s="76"/>
      <c r="BKD57" s="76"/>
      <c r="BKE57" s="76"/>
      <c r="BKF57" s="76"/>
      <c r="BKG57" s="76"/>
      <c r="BKH57" s="76"/>
      <c r="BKI57" s="76"/>
      <c r="BKJ57" s="76"/>
      <c r="BKK57" s="76"/>
      <c r="BKL57" s="76"/>
      <c r="BKM57" s="76">
        <v>0</v>
      </c>
      <c r="BKN57" s="76"/>
      <c r="BKO57" s="76"/>
      <c r="BKP57" s="76"/>
      <c r="BKQ57" s="76"/>
      <c r="BKR57" s="76"/>
      <c r="BKS57" s="76"/>
      <c r="BKT57" s="76"/>
      <c r="BKU57" s="76"/>
      <c r="BKV57" s="76"/>
      <c r="BKW57" s="76"/>
      <c r="BKX57" s="76"/>
      <c r="BKY57" s="76"/>
      <c r="BKZ57" s="76"/>
      <c r="BLA57" s="77"/>
      <c r="BLB57" s="76">
        <v>0</v>
      </c>
      <c r="BLC57" s="76"/>
      <c r="BLD57" s="76"/>
      <c r="BLE57" s="76"/>
      <c r="BLF57" s="76"/>
      <c r="BLG57" s="76"/>
      <c r="BLH57" s="76"/>
      <c r="BLI57" s="76"/>
      <c r="BLJ57" s="76"/>
      <c r="BLK57" s="76"/>
      <c r="BLL57" s="76"/>
      <c r="BLM57" s="76">
        <v>0</v>
      </c>
      <c r="BLN57" s="76"/>
      <c r="BLO57" s="76"/>
      <c r="BLP57" s="76"/>
      <c r="BLQ57" s="76"/>
      <c r="BLR57" s="76"/>
      <c r="BLS57" s="76"/>
      <c r="BLT57" s="76"/>
      <c r="BLU57" s="76"/>
      <c r="BLV57" s="76"/>
      <c r="BLW57" s="76"/>
      <c r="BLX57" s="76"/>
      <c r="BLY57" s="76"/>
      <c r="BLZ57" s="76"/>
      <c r="BMA57" s="76"/>
      <c r="BMB57" s="76">
        <v>0</v>
      </c>
      <c r="BMC57" s="76"/>
      <c r="BMD57" s="76"/>
      <c r="BME57" s="76"/>
      <c r="BMF57" s="76"/>
      <c r="BMG57" s="76"/>
      <c r="BMH57" s="76"/>
      <c r="BMI57" s="76"/>
      <c r="BMJ57" s="76"/>
      <c r="BMK57" s="76"/>
      <c r="BML57" s="76"/>
      <c r="BMM57" s="76">
        <v>0</v>
      </c>
      <c r="BMN57" s="76"/>
      <c r="BMO57" s="76"/>
      <c r="BMP57" s="76"/>
      <c r="BMQ57" s="76"/>
      <c r="BMR57" s="76"/>
      <c r="BMS57" s="76"/>
      <c r="BMT57" s="76"/>
      <c r="BMU57" s="76"/>
      <c r="BMV57" s="76"/>
      <c r="BMW57" s="76"/>
      <c r="BMX57" s="76"/>
      <c r="BMY57" s="76"/>
      <c r="BMZ57" s="76"/>
      <c r="BNA57" s="77"/>
      <c r="BNB57" s="35"/>
      <c r="BNC57" s="35"/>
      <c r="BND57" s="35"/>
      <c r="BNE57" s="35"/>
      <c r="BNF57" s="35"/>
      <c r="BNG57" s="35"/>
      <c r="BNH57" s="35"/>
      <c r="BNI57" s="35"/>
      <c r="BNJ57" s="35"/>
      <c r="BNK57" s="35"/>
      <c r="BNL57" s="35"/>
      <c r="BNM57" s="35"/>
      <c r="BNN57" s="35"/>
      <c r="BNO57" s="35"/>
      <c r="BNP57" s="35"/>
      <c r="BNQ57" s="35"/>
      <c r="BNR57" s="35"/>
      <c r="BNS57" s="35"/>
      <c r="BNT57" s="35"/>
      <c r="BNU57" s="35"/>
      <c r="BNV57" s="35"/>
      <c r="BNW57" s="35"/>
      <c r="BNX57" s="35"/>
      <c r="BNY57" s="35"/>
      <c r="BNZ57" s="35"/>
      <c r="BOA57" s="35"/>
      <c r="BOB57" s="35"/>
      <c r="BOC57" s="35"/>
      <c r="BOD57" s="35"/>
      <c r="BOE57" s="35"/>
      <c r="BOF57" s="35"/>
      <c r="BOG57" s="35"/>
      <c r="BOH57" s="35"/>
      <c r="BOI57" s="35"/>
      <c r="BOJ57" s="35"/>
      <c r="BOK57" s="35"/>
      <c r="BOL57" s="35"/>
      <c r="BOM57" s="35"/>
      <c r="BON57" s="35"/>
      <c r="BOO57" s="35"/>
      <c r="BOP57" s="35"/>
      <c r="BOQ57" s="35"/>
      <c r="BOR57" s="35"/>
      <c r="BOS57" s="35"/>
      <c r="BOT57" s="35"/>
      <c r="BOU57" s="35"/>
      <c r="BOV57" s="35"/>
      <c r="BOW57" s="35"/>
      <c r="BOX57" s="35"/>
      <c r="BOY57" s="35"/>
      <c r="BOZ57" s="35"/>
      <c r="BPA57" s="35"/>
    </row>
    <row r="58" spans="1:1769" s="22" customFormat="1" ht="22.5" customHeight="1">
      <c r="A58" s="82" t="s">
        <v>54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4" t="s">
        <v>72</v>
      </c>
      <c r="AT58" s="85"/>
      <c r="AU58" s="85"/>
      <c r="AV58" s="85"/>
      <c r="AW58" s="85"/>
      <c r="AX58" s="85"/>
      <c r="AY58" s="85"/>
      <c r="AZ58" s="85"/>
      <c r="BA58" s="85"/>
      <c r="BB58" s="76">
        <v>0</v>
      </c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>
        <v>0</v>
      </c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>
        <v>0</v>
      </c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>
        <v>0</v>
      </c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7"/>
      <c r="DB58" s="76">
        <v>0</v>
      </c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>
        <v>0</v>
      </c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>
        <v>0</v>
      </c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>
        <v>0</v>
      </c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7"/>
      <c r="FB58" s="76">
        <v>0</v>
      </c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>
        <v>0</v>
      </c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>
        <v>0</v>
      </c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>
        <v>0</v>
      </c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7"/>
      <c r="HB58" s="76">
        <v>0</v>
      </c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>
        <v>0</v>
      </c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>
        <v>0</v>
      </c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>
        <v>0</v>
      </c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7"/>
      <c r="JB58" s="76">
        <v>0</v>
      </c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>
        <v>0</v>
      </c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>
        <v>0</v>
      </c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>
        <v>0</v>
      </c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7"/>
      <c r="LB58" s="76">
        <v>0</v>
      </c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>
        <v>0</v>
      </c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>
        <v>0</v>
      </c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>
        <v>0</v>
      </c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7"/>
      <c r="NB58" s="76">
        <v>0</v>
      </c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>
        <v>0</v>
      </c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>
        <v>0</v>
      </c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>
        <v>0</v>
      </c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7"/>
      <c r="PB58" s="76">
        <v>0</v>
      </c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>
        <v>0</v>
      </c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>
        <v>0</v>
      </c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>
        <v>0</v>
      </c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7"/>
      <c r="RB58" s="76">
        <v>0</v>
      </c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>
        <v>0</v>
      </c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>
        <v>0</v>
      </c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>
        <v>0</v>
      </c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7"/>
      <c r="TB58" s="76">
        <v>0</v>
      </c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>
        <v>0</v>
      </c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>
        <v>0</v>
      </c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>
        <v>0</v>
      </c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7"/>
      <c r="VB58" s="76">
        <v>0</v>
      </c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>
        <v>0</v>
      </c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>
        <v>0</v>
      </c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>
        <v>0</v>
      </c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7"/>
      <c r="XB58" s="76">
        <v>0</v>
      </c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>
        <v>0</v>
      </c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>
        <v>0</v>
      </c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>
        <v>0</v>
      </c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7"/>
      <c r="ZB58" s="76">
        <v>0</v>
      </c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>
        <v>0</v>
      </c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>
        <v>0</v>
      </c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>
        <v>0</v>
      </c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7"/>
      <c r="ABB58" s="76">
        <v>0</v>
      </c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>
        <v>0</v>
      </c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>
        <v>0</v>
      </c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>
        <v>0</v>
      </c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7"/>
      <c r="ADB58" s="76">
        <v>0</v>
      </c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>
        <v>0</v>
      </c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>
        <v>0</v>
      </c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>
        <v>0</v>
      </c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7"/>
      <c r="AFB58" s="76">
        <v>0</v>
      </c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>
        <v>0</v>
      </c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>
        <v>0</v>
      </c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>
        <v>0</v>
      </c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7"/>
      <c r="AHB58" s="76">
        <v>0</v>
      </c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>
        <v>0</v>
      </c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>
        <v>0</v>
      </c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>
        <v>0</v>
      </c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7"/>
      <c r="AJB58" s="76">
        <v>0</v>
      </c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>
        <v>0</v>
      </c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>
        <v>0</v>
      </c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>
        <v>0</v>
      </c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7"/>
      <c r="ALB58" s="76">
        <v>0</v>
      </c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>
        <v>0</v>
      </c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>
        <v>0</v>
      </c>
      <c r="AMC58" s="76"/>
      <c r="AMD58" s="76"/>
      <c r="AME58" s="76"/>
      <c r="AMF58" s="76"/>
      <c r="AMG58" s="76"/>
      <c r="AMH58" s="76"/>
      <c r="AMI58" s="76"/>
      <c r="AMJ58" s="76"/>
      <c r="AMK58" s="76"/>
      <c r="AML58" s="76"/>
      <c r="AMM58" s="76">
        <v>0</v>
      </c>
      <c r="AMN58" s="76"/>
      <c r="AMO58" s="76"/>
      <c r="AMP58" s="76"/>
      <c r="AMQ58" s="76"/>
      <c r="AMR58" s="76"/>
      <c r="AMS58" s="76"/>
      <c r="AMT58" s="76"/>
      <c r="AMU58" s="76"/>
      <c r="AMV58" s="76"/>
      <c r="AMW58" s="76"/>
      <c r="AMX58" s="76"/>
      <c r="AMY58" s="76"/>
      <c r="AMZ58" s="76"/>
      <c r="ANA58" s="77"/>
      <c r="ANB58" s="76">
        <v>0</v>
      </c>
      <c r="ANC58" s="76"/>
      <c r="AND58" s="76"/>
      <c r="ANE58" s="76"/>
      <c r="ANF58" s="76"/>
      <c r="ANG58" s="76"/>
      <c r="ANH58" s="76"/>
      <c r="ANI58" s="76"/>
      <c r="ANJ58" s="76"/>
      <c r="ANK58" s="76"/>
      <c r="ANL58" s="76"/>
      <c r="ANM58" s="76">
        <v>0</v>
      </c>
      <c r="ANN58" s="76"/>
      <c r="ANO58" s="76"/>
      <c r="ANP58" s="76"/>
      <c r="ANQ58" s="76"/>
      <c r="ANR58" s="76"/>
      <c r="ANS58" s="76"/>
      <c r="ANT58" s="76"/>
      <c r="ANU58" s="76"/>
      <c r="ANV58" s="76"/>
      <c r="ANW58" s="76"/>
      <c r="ANX58" s="76"/>
      <c r="ANY58" s="76"/>
      <c r="ANZ58" s="76"/>
      <c r="AOA58" s="76"/>
      <c r="AOB58" s="76">
        <v>0</v>
      </c>
      <c r="AOC58" s="76"/>
      <c r="AOD58" s="76"/>
      <c r="AOE58" s="76"/>
      <c r="AOF58" s="76"/>
      <c r="AOG58" s="76"/>
      <c r="AOH58" s="76"/>
      <c r="AOI58" s="76"/>
      <c r="AOJ58" s="76"/>
      <c r="AOK58" s="76"/>
      <c r="AOL58" s="76"/>
      <c r="AOM58" s="76">
        <v>0</v>
      </c>
      <c r="AON58" s="76"/>
      <c r="AOO58" s="76"/>
      <c r="AOP58" s="76"/>
      <c r="AOQ58" s="76"/>
      <c r="AOR58" s="76"/>
      <c r="AOS58" s="76"/>
      <c r="AOT58" s="76"/>
      <c r="AOU58" s="76"/>
      <c r="AOV58" s="76"/>
      <c r="AOW58" s="76"/>
      <c r="AOX58" s="76"/>
      <c r="AOY58" s="76"/>
      <c r="AOZ58" s="76"/>
      <c r="APA58" s="77"/>
      <c r="APB58" s="76">
        <v>0</v>
      </c>
      <c r="APC58" s="76"/>
      <c r="APD58" s="76"/>
      <c r="APE58" s="76"/>
      <c r="APF58" s="76"/>
      <c r="APG58" s="76"/>
      <c r="APH58" s="76"/>
      <c r="API58" s="76"/>
      <c r="APJ58" s="76"/>
      <c r="APK58" s="76"/>
      <c r="APL58" s="76"/>
      <c r="APM58" s="76">
        <v>0</v>
      </c>
      <c r="APN58" s="76"/>
      <c r="APO58" s="76"/>
      <c r="APP58" s="76"/>
      <c r="APQ58" s="76"/>
      <c r="APR58" s="76"/>
      <c r="APS58" s="76"/>
      <c r="APT58" s="76"/>
      <c r="APU58" s="76"/>
      <c r="APV58" s="76"/>
      <c r="APW58" s="76"/>
      <c r="APX58" s="76"/>
      <c r="APY58" s="76"/>
      <c r="APZ58" s="76"/>
      <c r="AQA58" s="76"/>
      <c r="AQB58" s="76">
        <v>0</v>
      </c>
      <c r="AQC58" s="76"/>
      <c r="AQD58" s="76"/>
      <c r="AQE58" s="76"/>
      <c r="AQF58" s="76"/>
      <c r="AQG58" s="76"/>
      <c r="AQH58" s="76"/>
      <c r="AQI58" s="76"/>
      <c r="AQJ58" s="76"/>
      <c r="AQK58" s="76"/>
      <c r="AQL58" s="76"/>
      <c r="AQM58" s="76">
        <v>0</v>
      </c>
      <c r="AQN58" s="76"/>
      <c r="AQO58" s="76"/>
      <c r="AQP58" s="76"/>
      <c r="AQQ58" s="76"/>
      <c r="AQR58" s="76"/>
      <c r="AQS58" s="76"/>
      <c r="AQT58" s="76"/>
      <c r="AQU58" s="76"/>
      <c r="AQV58" s="76"/>
      <c r="AQW58" s="76"/>
      <c r="AQX58" s="76"/>
      <c r="AQY58" s="76"/>
      <c r="AQZ58" s="76"/>
      <c r="ARA58" s="77"/>
      <c r="ARB58" s="76">
        <v>0</v>
      </c>
      <c r="ARC58" s="76"/>
      <c r="ARD58" s="76"/>
      <c r="ARE58" s="76"/>
      <c r="ARF58" s="76"/>
      <c r="ARG58" s="76"/>
      <c r="ARH58" s="76"/>
      <c r="ARI58" s="76"/>
      <c r="ARJ58" s="76"/>
      <c r="ARK58" s="76"/>
      <c r="ARL58" s="76"/>
      <c r="ARM58" s="76">
        <v>0</v>
      </c>
      <c r="ARN58" s="76"/>
      <c r="ARO58" s="76"/>
      <c r="ARP58" s="76"/>
      <c r="ARQ58" s="76"/>
      <c r="ARR58" s="76"/>
      <c r="ARS58" s="76"/>
      <c r="ART58" s="76"/>
      <c r="ARU58" s="76"/>
      <c r="ARV58" s="76"/>
      <c r="ARW58" s="76"/>
      <c r="ARX58" s="76"/>
      <c r="ARY58" s="76"/>
      <c r="ARZ58" s="76"/>
      <c r="ASA58" s="76"/>
      <c r="ASB58" s="76">
        <v>0</v>
      </c>
      <c r="ASC58" s="76"/>
      <c r="ASD58" s="76"/>
      <c r="ASE58" s="76"/>
      <c r="ASF58" s="76"/>
      <c r="ASG58" s="76"/>
      <c r="ASH58" s="76"/>
      <c r="ASI58" s="76"/>
      <c r="ASJ58" s="76"/>
      <c r="ASK58" s="76"/>
      <c r="ASL58" s="76"/>
      <c r="ASM58" s="76">
        <v>0</v>
      </c>
      <c r="ASN58" s="76"/>
      <c r="ASO58" s="76"/>
      <c r="ASP58" s="76"/>
      <c r="ASQ58" s="76"/>
      <c r="ASR58" s="76"/>
      <c r="ASS58" s="76"/>
      <c r="AST58" s="76"/>
      <c r="ASU58" s="76"/>
      <c r="ASV58" s="76"/>
      <c r="ASW58" s="76"/>
      <c r="ASX58" s="76"/>
      <c r="ASY58" s="76"/>
      <c r="ASZ58" s="76"/>
      <c r="ATA58" s="77"/>
      <c r="ATB58" s="76">
        <v>0</v>
      </c>
      <c r="ATC58" s="76"/>
      <c r="ATD58" s="76"/>
      <c r="ATE58" s="76"/>
      <c r="ATF58" s="76"/>
      <c r="ATG58" s="76"/>
      <c r="ATH58" s="76"/>
      <c r="ATI58" s="76"/>
      <c r="ATJ58" s="76"/>
      <c r="ATK58" s="76"/>
      <c r="ATL58" s="76"/>
      <c r="ATM58" s="76">
        <v>0</v>
      </c>
      <c r="ATN58" s="76"/>
      <c r="ATO58" s="76"/>
      <c r="ATP58" s="76"/>
      <c r="ATQ58" s="76"/>
      <c r="ATR58" s="76"/>
      <c r="ATS58" s="76"/>
      <c r="ATT58" s="76"/>
      <c r="ATU58" s="76"/>
      <c r="ATV58" s="76"/>
      <c r="ATW58" s="76"/>
      <c r="ATX58" s="76"/>
      <c r="ATY58" s="76"/>
      <c r="ATZ58" s="76"/>
      <c r="AUA58" s="76"/>
      <c r="AUB58" s="76">
        <v>0</v>
      </c>
      <c r="AUC58" s="76"/>
      <c r="AUD58" s="76"/>
      <c r="AUE58" s="76"/>
      <c r="AUF58" s="76"/>
      <c r="AUG58" s="76"/>
      <c r="AUH58" s="76"/>
      <c r="AUI58" s="76"/>
      <c r="AUJ58" s="76"/>
      <c r="AUK58" s="76"/>
      <c r="AUL58" s="76"/>
      <c r="AUM58" s="76">
        <v>0</v>
      </c>
      <c r="AUN58" s="76"/>
      <c r="AUO58" s="76"/>
      <c r="AUP58" s="76"/>
      <c r="AUQ58" s="76"/>
      <c r="AUR58" s="76"/>
      <c r="AUS58" s="76"/>
      <c r="AUT58" s="76"/>
      <c r="AUU58" s="76"/>
      <c r="AUV58" s="76"/>
      <c r="AUW58" s="76"/>
      <c r="AUX58" s="76"/>
      <c r="AUY58" s="76"/>
      <c r="AUZ58" s="76"/>
      <c r="AVA58" s="77"/>
      <c r="AVB58" s="76">
        <v>0</v>
      </c>
      <c r="AVC58" s="76"/>
      <c r="AVD58" s="76"/>
      <c r="AVE58" s="76"/>
      <c r="AVF58" s="76"/>
      <c r="AVG58" s="76"/>
      <c r="AVH58" s="76"/>
      <c r="AVI58" s="76"/>
      <c r="AVJ58" s="76"/>
      <c r="AVK58" s="76"/>
      <c r="AVL58" s="76"/>
      <c r="AVM58" s="76">
        <v>0</v>
      </c>
      <c r="AVN58" s="76"/>
      <c r="AVO58" s="76"/>
      <c r="AVP58" s="76"/>
      <c r="AVQ58" s="76"/>
      <c r="AVR58" s="76"/>
      <c r="AVS58" s="76"/>
      <c r="AVT58" s="76"/>
      <c r="AVU58" s="76"/>
      <c r="AVV58" s="76"/>
      <c r="AVW58" s="76"/>
      <c r="AVX58" s="76"/>
      <c r="AVY58" s="76"/>
      <c r="AVZ58" s="76"/>
      <c r="AWA58" s="76"/>
      <c r="AWB58" s="76">
        <v>0</v>
      </c>
      <c r="AWC58" s="76"/>
      <c r="AWD58" s="76"/>
      <c r="AWE58" s="76"/>
      <c r="AWF58" s="76"/>
      <c r="AWG58" s="76"/>
      <c r="AWH58" s="76"/>
      <c r="AWI58" s="76"/>
      <c r="AWJ58" s="76"/>
      <c r="AWK58" s="76"/>
      <c r="AWL58" s="76"/>
      <c r="AWM58" s="76">
        <v>0</v>
      </c>
      <c r="AWN58" s="76"/>
      <c r="AWO58" s="76"/>
      <c r="AWP58" s="76"/>
      <c r="AWQ58" s="76"/>
      <c r="AWR58" s="76"/>
      <c r="AWS58" s="76"/>
      <c r="AWT58" s="76"/>
      <c r="AWU58" s="76"/>
      <c r="AWV58" s="76"/>
      <c r="AWW58" s="76"/>
      <c r="AWX58" s="76"/>
      <c r="AWY58" s="76"/>
      <c r="AWZ58" s="76"/>
      <c r="AXA58" s="77"/>
      <c r="AXB58" s="76">
        <v>0</v>
      </c>
      <c r="AXC58" s="76"/>
      <c r="AXD58" s="76"/>
      <c r="AXE58" s="76"/>
      <c r="AXF58" s="76"/>
      <c r="AXG58" s="76"/>
      <c r="AXH58" s="76"/>
      <c r="AXI58" s="76"/>
      <c r="AXJ58" s="76"/>
      <c r="AXK58" s="76"/>
      <c r="AXL58" s="76"/>
      <c r="AXM58" s="76">
        <v>0</v>
      </c>
      <c r="AXN58" s="76"/>
      <c r="AXO58" s="76"/>
      <c r="AXP58" s="76"/>
      <c r="AXQ58" s="76"/>
      <c r="AXR58" s="76"/>
      <c r="AXS58" s="76"/>
      <c r="AXT58" s="76"/>
      <c r="AXU58" s="76"/>
      <c r="AXV58" s="76"/>
      <c r="AXW58" s="76"/>
      <c r="AXX58" s="76"/>
      <c r="AXY58" s="76"/>
      <c r="AXZ58" s="76"/>
      <c r="AYA58" s="76"/>
      <c r="AYB58" s="76">
        <v>0</v>
      </c>
      <c r="AYC58" s="76"/>
      <c r="AYD58" s="76"/>
      <c r="AYE58" s="76"/>
      <c r="AYF58" s="76"/>
      <c r="AYG58" s="76"/>
      <c r="AYH58" s="76"/>
      <c r="AYI58" s="76"/>
      <c r="AYJ58" s="76"/>
      <c r="AYK58" s="76"/>
      <c r="AYL58" s="76"/>
      <c r="AYM58" s="76">
        <v>0</v>
      </c>
      <c r="AYN58" s="76"/>
      <c r="AYO58" s="76"/>
      <c r="AYP58" s="76"/>
      <c r="AYQ58" s="76"/>
      <c r="AYR58" s="76"/>
      <c r="AYS58" s="76"/>
      <c r="AYT58" s="76"/>
      <c r="AYU58" s="76"/>
      <c r="AYV58" s="76"/>
      <c r="AYW58" s="76"/>
      <c r="AYX58" s="76"/>
      <c r="AYY58" s="76"/>
      <c r="AYZ58" s="76"/>
      <c r="AZA58" s="77"/>
      <c r="AZB58" s="76">
        <v>0</v>
      </c>
      <c r="AZC58" s="76"/>
      <c r="AZD58" s="76"/>
      <c r="AZE58" s="76"/>
      <c r="AZF58" s="76"/>
      <c r="AZG58" s="76"/>
      <c r="AZH58" s="76"/>
      <c r="AZI58" s="76"/>
      <c r="AZJ58" s="76"/>
      <c r="AZK58" s="76"/>
      <c r="AZL58" s="76"/>
      <c r="AZM58" s="76">
        <v>0</v>
      </c>
      <c r="AZN58" s="76"/>
      <c r="AZO58" s="76"/>
      <c r="AZP58" s="76"/>
      <c r="AZQ58" s="76"/>
      <c r="AZR58" s="76"/>
      <c r="AZS58" s="76"/>
      <c r="AZT58" s="76"/>
      <c r="AZU58" s="76"/>
      <c r="AZV58" s="76"/>
      <c r="AZW58" s="76"/>
      <c r="AZX58" s="76"/>
      <c r="AZY58" s="76"/>
      <c r="AZZ58" s="76"/>
      <c r="BAA58" s="76"/>
      <c r="BAB58" s="76">
        <v>0</v>
      </c>
      <c r="BAC58" s="76"/>
      <c r="BAD58" s="76"/>
      <c r="BAE58" s="76"/>
      <c r="BAF58" s="76"/>
      <c r="BAG58" s="76"/>
      <c r="BAH58" s="76"/>
      <c r="BAI58" s="76"/>
      <c r="BAJ58" s="76"/>
      <c r="BAK58" s="76"/>
      <c r="BAL58" s="76"/>
      <c r="BAM58" s="76">
        <v>0</v>
      </c>
      <c r="BAN58" s="76"/>
      <c r="BAO58" s="76"/>
      <c r="BAP58" s="76"/>
      <c r="BAQ58" s="76"/>
      <c r="BAR58" s="76"/>
      <c r="BAS58" s="76"/>
      <c r="BAT58" s="76"/>
      <c r="BAU58" s="76"/>
      <c r="BAV58" s="76"/>
      <c r="BAW58" s="76"/>
      <c r="BAX58" s="76"/>
      <c r="BAY58" s="76"/>
      <c r="BAZ58" s="76"/>
      <c r="BBA58" s="77"/>
      <c r="BBB58" s="76">
        <v>0</v>
      </c>
      <c r="BBC58" s="76"/>
      <c r="BBD58" s="76"/>
      <c r="BBE58" s="76"/>
      <c r="BBF58" s="76"/>
      <c r="BBG58" s="76"/>
      <c r="BBH58" s="76"/>
      <c r="BBI58" s="76"/>
      <c r="BBJ58" s="76"/>
      <c r="BBK58" s="76"/>
      <c r="BBL58" s="76"/>
      <c r="BBM58" s="76">
        <v>0</v>
      </c>
      <c r="BBN58" s="76"/>
      <c r="BBO58" s="76"/>
      <c r="BBP58" s="76"/>
      <c r="BBQ58" s="76"/>
      <c r="BBR58" s="76"/>
      <c r="BBS58" s="76"/>
      <c r="BBT58" s="76"/>
      <c r="BBU58" s="76"/>
      <c r="BBV58" s="76"/>
      <c r="BBW58" s="76"/>
      <c r="BBX58" s="76"/>
      <c r="BBY58" s="76"/>
      <c r="BBZ58" s="76"/>
      <c r="BCA58" s="76"/>
      <c r="BCB58" s="76">
        <v>0</v>
      </c>
      <c r="BCC58" s="76"/>
      <c r="BCD58" s="76"/>
      <c r="BCE58" s="76"/>
      <c r="BCF58" s="76"/>
      <c r="BCG58" s="76"/>
      <c r="BCH58" s="76"/>
      <c r="BCI58" s="76"/>
      <c r="BCJ58" s="76"/>
      <c r="BCK58" s="76"/>
      <c r="BCL58" s="76"/>
      <c r="BCM58" s="76">
        <v>0</v>
      </c>
      <c r="BCN58" s="76"/>
      <c r="BCO58" s="76"/>
      <c r="BCP58" s="76"/>
      <c r="BCQ58" s="76"/>
      <c r="BCR58" s="76"/>
      <c r="BCS58" s="76"/>
      <c r="BCT58" s="76"/>
      <c r="BCU58" s="76"/>
      <c r="BCV58" s="76"/>
      <c r="BCW58" s="76"/>
      <c r="BCX58" s="76"/>
      <c r="BCY58" s="76"/>
      <c r="BCZ58" s="76"/>
      <c r="BDA58" s="77"/>
      <c r="BDB58" s="76">
        <v>0</v>
      </c>
      <c r="BDC58" s="76"/>
      <c r="BDD58" s="76"/>
      <c r="BDE58" s="76"/>
      <c r="BDF58" s="76"/>
      <c r="BDG58" s="76"/>
      <c r="BDH58" s="76"/>
      <c r="BDI58" s="76"/>
      <c r="BDJ58" s="76"/>
      <c r="BDK58" s="76"/>
      <c r="BDL58" s="76"/>
      <c r="BDM58" s="76">
        <v>0</v>
      </c>
      <c r="BDN58" s="76"/>
      <c r="BDO58" s="76"/>
      <c r="BDP58" s="76"/>
      <c r="BDQ58" s="76"/>
      <c r="BDR58" s="76"/>
      <c r="BDS58" s="76"/>
      <c r="BDT58" s="76"/>
      <c r="BDU58" s="76"/>
      <c r="BDV58" s="76"/>
      <c r="BDW58" s="76"/>
      <c r="BDX58" s="76"/>
      <c r="BDY58" s="76"/>
      <c r="BDZ58" s="76"/>
      <c r="BEA58" s="76"/>
      <c r="BEB58" s="76">
        <v>0</v>
      </c>
      <c r="BEC58" s="76"/>
      <c r="BED58" s="76"/>
      <c r="BEE58" s="76"/>
      <c r="BEF58" s="76"/>
      <c r="BEG58" s="76"/>
      <c r="BEH58" s="76"/>
      <c r="BEI58" s="76"/>
      <c r="BEJ58" s="76"/>
      <c r="BEK58" s="76"/>
      <c r="BEL58" s="76"/>
      <c r="BEM58" s="76">
        <v>0</v>
      </c>
      <c r="BEN58" s="76"/>
      <c r="BEO58" s="76"/>
      <c r="BEP58" s="76"/>
      <c r="BEQ58" s="76"/>
      <c r="BER58" s="76"/>
      <c r="BES58" s="76"/>
      <c r="BET58" s="76"/>
      <c r="BEU58" s="76"/>
      <c r="BEV58" s="76"/>
      <c r="BEW58" s="76"/>
      <c r="BEX58" s="76"/>
      <c r="BEY58" s="76"/>
      <c r="BEZ58" s="76"/>
      <c r="BFA58" s="77"/>
      <c r="BFB58" s="76">
        <v>0</v>
      </c>
      <c r="BFC58" s="76"/>
      <c r="BFD58" s="76"/>
      <c r="BFE58" s="76"/>
      <c r="BFF58" s="76"/>
      <c r="BFG58" s="76"/>
      <c r="BFH58" s="76"/>
      <c r="BFI58" s="76"/>
      <c r="BFJ58" s="76"/>
      <c r="BFK58" s="76"/>
      <c r="BFL58" s="76"/>
      <c r="BFM58" s="76">
        <v>0</v>
      </c>
      <c r="BFN58" s="76"/>
      <c r="BFO58" s="76"/>
      <c r="BFP58" s="76"/>
      <c r="BFQ58" s="76"/>
      <c r="BFR58" s="76"/>
      <c r="BFS58" s="76"/>
      <c r="BFT58" s="76"/>
      <c r="BFU58" s="76"/>
      <c r="BFV58" s="76"/>
      <c r="BFW58" s="76"/>
      <c r="BFX58" s="76"/>
      <c r="BFY58" s="76"/>
      <c r="BFZ58" s="76"/>
      <c r="BGA58" s="76"/>
      <c r="BGB58" s="76">
        <v>0</v>
      </c>
      <c r="BGC58" s="76"/>
      <c r="BGD58" s="76"/>
      <c r="BGE58" s="76"/>
      <c r="BGF58" s="76"/>
      <c r="BGG58" s="76"/>
      <c r="BGH58" s="76"/>
      <c r="BGI58" s="76"/>
      <c r="BGJ58" s="76"/>
      <c r="BGK58" s="76"/>
      <c r="BGL58" s="76"/>
      <c r="BGM58" s="76">
        <v>0</v>
      </c>
      <c r="BGN58" s="76"/>
      <c r="BGO58" s="76"/>
      <c r="BGP58" s="76"/>
      <c r="BGQ58" s="76"/>
      <c r="BGR58" s="76"/>
      <c r="BGS58" s="76"/>
      <c r="BGT58" s="76"/>
      <c r="BGU58" s="76"/>
      <c r="BGV58" s="76"/>
      <c r="BGW58" s="76"/>
      <c r="BGX58" s="76"/>
      <c r="BGY58" s="76"/>
      <c r="BGZ58" s="76"/>
      <c r="BHA58" s="77"/>
      <c r="BHB58" s="76">
        <v>0</v>
      </c>
      <c r="BHC58" s="76"/>
      <c r="BHD58" s="76"/>
      <c r="BHE58" s="76"/>
      <c r="BHF58" s="76"/>
      <c r="BHG58" s="76"/>
      <c r="BHH58" s="76"/>
      <c r="BHI58" s="76"/>
      <c r="BHJ58" s="76"/>
      <c r="BHK58" s="76"/>
      <c r="BHL58" s="76"/>
      <c r="BHM58" s="76">
        <v>0</v>
      </c>
      <c r="BHN58" s="76"/>
      <c r="BHO58" s="76"/>
      <c r="BHP58" s="76"/>
      <c r="BHQ58" s="76"/>
      <c r="BHR58" s="76"/>
      <c r="BHS58" s="76"/>
      <c r="BHT58" s="76"/>
      <c r="BHU58" s="76"/>
      <c r="BHV58" s="76"/>
      <c r="BHW58" s="76"/>
      <c r="BHX58" s="76"/>
      <c r="BHY58" s="76"/>
      <c r="BHZ58" s="76"/>
      <c r="BIA58" s="76"/>
      <c r="BIB58" s="76">
        <v>0</v>
      </c>
      <c r="BIC58" s="76"/>
      <c r="BID58" s="76"/>
      <c r="BIE58" s="76"/>
      <c r="BIF58" s="76"/>
      <c r="BIG58" s="76"/>
      <c r="BIH58" s="76"/>
      <c r="BII58" s="76"/>
      <c r="BIJ58" s="76"/>
      <c r="BIK58" s="76"/>
      <c r="BIL58" s="76"/>
      <c r="BIM58" s="76">
        <v>0</v>
      </c>
      <c r="BIN58" s="76"/>
      <c r="BIO58" s="76"/>
      <c r="BIP58" s="76"/>
      <c r="BIQ58" s="76"/>
      <c r="BIR58" s="76"/>
      <c r="BIS58" s="76"/>
      <c r="BIT58" s="76"/>
      <c r="BIU58" s="76"/>
      <c r="BIV58" s="76"/>
      <c r="BIW58" s="76"/>
      <c r="BIX58" s="76"/>
      <c r="BIY58" s="76"/>
      <c r="BIZ58" s="76"/>
      <c r="BJA58" s="77"/>
      <c r="BJB58" s="76">
        <v>0</v>
      </c>
      <c r="BJC58" s="76"/>
      <c r="BJD58" s="76"/>
      <c r="BJE58" s="76"/>
      <c r="BJF58" s="76"/>
      <c r="BJG58" s="76"/>
      <c r="BJH58" s="76"/>
      <c r="BJI58" s="76"/>
      <c r="BJJ58" s="76"/>
      <c r="BJK58" s="76"/>
      <c r="BJL58" s="76"/>
      <c r="BJM58" s="76">
        <v>0</v>
      </c>
      <c r="BJN58" s="76"/>
      <c r="BJO58" s="76"/>
      <c r="BJP58" s="76"/>
      <c r="BJQ58" s="76"/>
      <c r="BJR58" s="76"/>
      <c r="BJS58" s="76"/>
      <c r="BJT58" s="76"/>
      <c r="BJU58" s="76"/>
      <c r="BJV58" s="76"/>
      <c r="BJW58" s="76"/>
      <c r="BJX58" s="76"/>
      <c r="BJY58" s="76"/>
      <c r="BJZ58" s="76"/>
      <c r="BKA58" s="76"/>
      <c r="BKB58" s="76">
        <v>0</v>
      </c>
      <c r="BKC58" s="76"/>
      <c r="BKD58" s="76"/>
      <c r="BKE58" s="76"/>
      <c r="BKF58" s="76"/>
      <c r="BKG58" s="76"/>
      <c r="BKH58" s="76"/>
      <c r="BKI58" s="76"/>
      <c r="BKJ58" s="76"/>
      <c r="BKK58" s="76"/>
      <c r="BKL58" s="76"/>
      <c r="BKM58" s="76">
        <v>0</v>
      </c>
      <c r="BKN58" s="76"/>
      <c r="BKO58" s="76"/>
      <c r="BKP58" s="76"/>
      <c r="BKQ58" s="76"/>
      <c r="BKR58" s="76"/>
      <c r="BKS58" s="76"/>
      <c r="BKT58" s="76"/>
      <c r="BKU58" s="76"/>
      <c r="BKV58" s="76"/>
      <c r="BKW58" s="76"/>
      <c r="BKX58" s="76"/>
      <c r="BKY58" s="76"/>
      <c r="BKZ58" s="76"/>
      <c r="BLA58" s="77"/>
      <c r="BLB58" s="76">
        <v>0</v>
      </c>
      <c r="BLC58" s="76"/>
      <c r="BLD58" s="76"/>
      <c r="BLE58" s="76"/>
      <c r="BLF58" s="76"/>
      <c r="BLG58" s="76"/>
      <c r="BLH58" s="76"/>
      <c r="BLI58" s="76"/>
      <c r="BLJ58" s="76"/>
      <c r="BLK58" s="76"/>
      <c r="BLL58" s="76"/>
      <c r="BLM58" s="76">
        <v>0</v>
      </c>
      <c r="BLN58" s="76"/>
      <c r="BLO58" s="76"/>
      <c r="BLP58" s="76"/>
      <c r="BLQ58" s="76"/>
      <c r="BLR58" s="76"/>
      <c r="BLS58" s="76"/>
      <c r="BLT58" s="76"/>
      <c r="BLU58" s="76"/>
      <c r="BLV58" s="76"/>
      <c r="BLW58" s="76"/>
      <c r="BLX58" s="76"/>
      <c r="BLY58" s="76"/>
      <c r="BLZ58" s="76"/>
      <c r="BMA58" s="76"/>
      <c r="BMB58" s="76">
        <v>0</v>
      </c>
      <c r="BMC58" s="76"/>
      <c r="BMD58" s="76"/>
      <c r="BME58" s="76"/>
      <c r="BMF58" s="76"/>
      <c r="BMG58" s="76"/>
      <c r="BMH58" s="76"/>
      <c r="BMI58" s="76"/>
      <c r="BMJ58" s="76"/>
      <c r="BMK58" s="76"/>
      <c r="BML58" s="76"/>
      <c r="BMM58" s="76">
        <v>0</v>
      </c>
      <c r="BMN58" s="76"/>
      <c r="BMO58" s="76"/>
      <c r="BMP58" s="76"/>
      <c r="BMQ58" s="76"/>
      <c r="BMR58" s="76"/>
      <c r="BMS58" s="76"/>
      <c r="BMT58" s="76"/>
      <c r="BMU58" s="76"/>
      <c r="BMV58" s="76"/>
      <c r="BMW58" s="76"/>
      <c r="BMX58" s="76"/>
      <c r="BMY58" s="76"/>
      <c r="BMZ58" s="76"/>
      <c r="BNA58" s="77"/>
      <c r="BNB58" s="35"/>
      <c r="BNC58" s="35"/>
      <c r="BND58" s="35"/>
      <c r="BNE58" s="35"/>
      <c r="BNF58" s="35"/>
      <c r="BNG58" s="35"/>
      <c r="BNH58" s="35"/>
      <c r="BNI58" s="35"/>
      <c r="BNJ58" s="35"/>
      <c r="BNK58" s="35"/>
      <c r="BNL58" s="35"/>
      <c r="BNM58" s="35"/>
      <c r="BNN58" s="35"/>
      <c r="BNO58" s="35"/>
      <c r="BNP58" s="35"/>
      <c r="BNQ58" s="35"/>
      <c r="BNR58" s="35"/>
      <c r="BNS58" s="35"/>
      <c r="BNT58" s="35"/>
      <c r="BNU58" s="35"/>
      <c r="BNV58" s="35"/>
      <c r="BNW58" s="35"/>
      <c r="BNX58" s="35"/>
      <c r="BNY58" s="35"/>
      <c r="BNZ58" s="35"/>
      <c r="BOA58" s="35"/>
      <c r="BOB58" s="35"/>
      <c r="BOC58" s="35"/>
      <c r="BOD58" s="35"/>
      <c r="BOE58" s="35"/>
      <c r="BOF58" s="35"/>
      <c r="BOG58" s="35"/>
      <c r="BOH58" s="35"/>
      <c r="BOI58" s="35"/>
      <c r="BOJ58" s="35"/>
      <c r="BOK58" s="35"/>
      <c r="BOL58" s="35"/>
      <c r="BOM58" s="35"/>
      <c r="BON58" s="35"/>
      <c r="BOO58" s="35"/>
      <c r="BOP58" s="35"/>
      <c r="BOQ58" s="35"/>
      <c r="BOR58" s="35"/>
      <c r="BOS58" s="35"/>
      <c r="BOT58" s="35"/>
      <c r="BOU58" s="35"/>
      <c r="BOV58" s="35"/>
      <c r="BOW58" s="35"/>
      <c r="BOX58" s="35"/>
      <c r="BOY58" s="35"/>
      <c r="BOZ58" s="35"/>
      <c r="BPA58" s="35"/>
    </row>
    <row r="59" spans="1:1769" s="22" customFormat="1" ht="12.75" customHeight="1">
      <c r="A59" s="82" t="s">
        <v>55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4" t="s">
        <v>74</v>
      </c>
      <c r="AT59" s="85"/>
      <c r="AU59" s="85"/>
      <c r="AV59" s="85"/>
      <c r="AW59" s="85"/>
      <c r="AX59" s="85"/>
      <c r="AY59" s="85"/>
      <c r="AZ59" s="85"/>
      <c r="BA59" s="85"/>
      <c r="BB59" s="76">
        <f>DB59+FB59+HB59+JB59+LB59+NB59+PB59+RB59+TB59+VB59+XB59+ZB59+ABB59+ADB59+AFB59+AHB59+AJB59+ALB59+ANB59+APB59+ARB59+ATB59+AVB59+AXB59+AZB59+BBB59+BDB59+BFB59+BHB59+BJB59+BLB59</f>
        <v>460641.85</v>
      </c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>
        <f>DM59+FM59+HM59+JM59+LM59+NM59+PM59+RM59+TM59+VM59+XM59+ZM59+ABM59+ADM59+AFM59+AHM59+AJM59+ALM59+ANM59+APM59+ARM59+ATM59+AVM59+AXM59+AZM59+BBM59+BDM59+BFM59+BHM59+BJM59+BLM59</f>
        <v>536934.85</v>
      </c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>
        <f>EB59+GB59+IB59+KB59+MB59+OB59+QB59+SB59+UB59+WB59+YB59+AAB59+ACB59+AEB59+AGB59+AIB59+AKB59+AMB59+AOB59+AQB59+ASB59+AUB59+AWB59+AYB59+BAB59+BCB59+BEB59+BGB59+BIB59+BKB59+BMB59</f>
        <v>460641.85</v>
      </c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>
        <f>EM59+GM59+IM59+KM59+MM59+OM59+QM59+SM59+UM59+WM59+YM59+AAM59+ACM59+AEM59+AGM59+AIM59+AKM59+AMM59+AOM59+AQM59+ASM59+AUM59+AWM59+AYM59+BAM59+BCM59+BEM59+BGM59+BIM59+BKM59+BMM59</f>
        <v>536934.85</v>
      </c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7"/>
      <c r="DB59" s="76">
        <v>0</v>
      </c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>
        <v>0</v>
      </c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>
        <v>0</v>
      </c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>
        <v>0</v>
      </c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7"/>
      <c r="FB59" s="76">
        <v>0</v>
      </c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>
        <v>0</v>
      </c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>
        <v>0</v>
      </c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>
        <v>0</v>
      </c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7"/>
      <c r="HB59" s="76">
        <v>0</v>
      </c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>
        <v>0</v>
      </c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>
        <v>0</v>
      </c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>
        <v>0</v>
      </c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7"/>
      <c r="JB59" s="76">
        <v>0</v>
      </c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>
        <v>0</v>
      </c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>
        <v>0</v>
      </c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>
        <v>0</v>
      </c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7"/>
      <c r="LB59" s="76">
        <v>128123.25</v>
      </c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>
        <v>128123.25</v>
      </c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>
        <v>128123.25</v>
      </c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>
        <v>128123.25</v>
      </c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7"/>
      <c r="NB59" s="76">
        <v>0</v>
      </c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>
        <v>0</v>
      </c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>
        <v>0</v>
      </c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>
        <v>0</v>
      </c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7"/>
      <c r="PB59" s="76">
        <v>0</v>
      </c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>
        <v>0</v>
      </c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>
        <v>0</v>
      </c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>
        <v>0</v>
      </c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7"/>
      <c r="RB59" s="76">
        <v>0</v>
      </c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>
        <v>0</v>
      </c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>
        <v>0</v>
      </c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>
        <v>0</v>
      </c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7"/>
      <c r="TB59" s="76">
        <v>0</v>
      </c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>
        <v>0</v>
      </c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>
        <v>0</v>
      </c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>
        <v>0</v>
      </c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7"/>
      <c r="VB59" s="76">
        <v>0</v>
      </c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>
        <v>0</v>
      </c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>
        <v>0</v>
      </c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>
        <v>0</v>
      </c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7"/>
      <c r="XB59" s="76">
        <v>0</v>
      </c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>
        <v>0</v>
      </c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>
        <v>0</v>
      </c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>
        <v>0</v>
      </c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7"/>
      <c r="ZB59" s="76">
        <v>12258.84</v>
      </c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>
        <v>12258.84</v>
      </c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>
        <v>12258.84</v>
      </c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>
        <v>12258.84</v>
      </c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7"/>
      <c r="ABB59" s="76">
        <v>0</v>
      </c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>
        <v>0</v>
      </c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>
        <v>0</v>
      </c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>
        <v>0</v>
      </c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7"/>
      <c r="ADB59" s="76">
        <v>189157</v>
      </c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>
        <v>265450</v>
      </c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>
        <v>189157</v>
      </c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>
        <v>265450</v>
      </c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7"/>
      <c r="AFB59" s="76">
        <v>0</v>
      </c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>
        <v>0</v>
      </c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>
        <v>0</v>
      </c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>
        <v>0</v>
      </c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7"/>
      <c r="AHB59" s="76">
        <v>0</v>
      </c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>
        <v>0</v>
      </c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>
        <v>0</v>
      </c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>
        <v>0</v>
      </c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7"/>
      <c r="AJB59" s="76">
        <v>0</v>
      </c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>
        <v>0</v>
      </c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>
        <v>0</v>
      </c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>
        <v>0</v>
      </c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7"/>
      <c r="ALB59" s="76">
        <v>0</v>
      </c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>
        <v>0</v>
      </c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>
        <v>0</v>
      </c>
      <c r="AMC59" s="76"/>
      <c r="AMD59" s="76"/>
      <c r="AME59" s="76"/>
      <c r="AMF59" s="76"/>
      <c r="AMG59" s="76"/>
      <c r="AMH59" s="76"/>
      <c r="AMI59" s="76"/>
      <c r="AMJ59" s="76"/>
      <c r="AMK59" s="76"/>
      <c r="AML59" s="76"/>
      <c r="AMM59" s="76">
        <v>0</v>
      </c>
      <c r="AMN59" s="76"/>
      <c r="AMO59" s="76"/>
      <c r="AMP59" s="76"/>
      <c r="AMQ59" s="76"/>
      <c r="AMR59" s="76"/>
      <c r="AMS59" s="76"/>
      <c r="AMT59" s="76"/>
      <c r="AMU59" s="76"/>
      <c r="AMV59" s="76"/>
      <c r="AMW59" s="76"/>
      <c r="AMX59" s="76"/>
      <c r="AMY59" s="76"/>
      <c r="AMZ59" s="76"/>
      <c r="ANA59" s="77"/>
      <c r="ANB59" s="76">
        <v>55478.400000000001</v>
      </c>
      <c r="ANC59" s="76"/>
      <c r="AND59" s="76"/>
      <c r="ANE59" s="76"/>
      <c r="ANF59" s="76"/>
      <c r="ANG59" s="76"/>
      <c r="ANH59" s="76"/>
      <c r="ANI59" s="76"/>
      <c r="ANJ59" s="76"/>
      <c r="ANK59" s="76"/>
      <c r="ANL59" s="76"/>
      <c r="ANM59" s="76">
        <v>55478.400000000001</v>
      </c>
      <c r="ANN59" s="76"/>
      <c r="ANO59" s="76"/>
      <c r="ANP59" s="76"/>
      <c r="ANQ59" s="76"/>
      <c r="ANR59" s="76"/>
      <c r="ANS59" s="76"/>
      <c r="ANT59" s="76"/>
      <c r="ANU59" s="76"/>
      <c r="ANV59" s="76"/>
      <c r="ANW59" s="76"/>
      <c r="ANX59" s="76"/>
      <c r="ANY59" s="76"/>
      <c r="ANZ59" s="76"/>
      <c r="AOA59" s="76"/>
      <c r="AOB59" s="76">
        <v>55478.400000000001</v>
      </c>
      <c r="AOC59" s="76"/>
      <c r="AOD59" s="76"/>
      <c r="AOE59" s="76"/>
      <c r="AOF59" s="76"/>
      <c r="AOG59" s="76"/>
      <c r="AOH59" s="76"/>
      <c r="AOI59" s="76"/>
      <c r="AOJ59" s="76"/>
      <c r="AOK59" s="76"/>
      <c r="AOL59" s="76"/>
      <c r="AOM59" s="76">
        <v>55478.400000000001</v>
      </c>
      <c r="AON59" s="76"/>
      <c r="AOO59" s="76"/>
      <c r="AOP59" s="76"/>
      <c r="AOQ59" s="76"/>
      <c r="AOR59" s="76"/>
      <c r="AOS59" s="76"/>
      <c r="AOT59" s="76"/>
      <c r="AOU59" s="76"/>
      <c r="AOV59" s="76"/>
      <c r="AOW59" s="76"/>
      <c r="AOX59" s="76"/>
      <c r="AOY59" s="76"/>
      <c r="AOZ59" s="76"/>
      <c r="APA59" s="77"/>
      <c r="APB59" s="76">
        <v>0</v>
      </c>
      <c r="APC59" s="76"/>
      <c r="APD59" s="76"/>
      <c r="APE59" s="76"/>
      <c r="APF59" s="76"/>
      <c r="APG59" s="76"/>
      <c r="APH59" s="76"/>
      <c r="API59" s="76"/>
      <c r="APJ59" s="76"/>
      <c r="APK59" s="76"/>
      <c r="APL59" s="76"/>
      <c r="APM59" s="76">
        <v>0</v>
      </c>
      <c r="APN59" s="76"/>
      <c r="APO59" s="76"/>
      <c r="APP59" s="76"/>
      <c r="APQ59" s="76"/>
      <c r="APR59" s="76"/>
      <c r="APS59" s="76"/>
      <c r="APT59" s="76"/>
      <c r="APU59" s="76"/>
      <c r="APV59" s="76"/>
      <c r="APW59" s="76"/>
      <c r="APX59" s="76"/>
      <c r="APY59" s="76"/>
      <c r="APZ59" s="76"/>
      <c r="AQA59" s="76"/>
      <c r="AQB59" s="76">
        <v>0</v>
      </c>
      <c r="AQC59" s="76"/>
      <c r="AQD59" s="76"/>
      <c r="AQE59" s="76"/>
      <c r="AQF59" s="76"/>
      <c r="AQG59" s="76"/>
      <c r="AQH59" s="76"/>
      <c r="AQI59" s="76"/>
      <c r="AQJ59" s="76"/>
      <c r="AQK59" s="76"/>
      <c r="AQL59" s="76"/>
      <c r="AQM59" s="76">
        <v>0</v>
      </c>
      <c r="AQN59" s="76"/>
      <c r="AQO59" s="76"/>
      <c r="AQP59" s="76"/>
      <c r="AQQ59" s="76"/>
      <c r="AQR59" s="76"/>
      <c r="AQS59" s="76"/>
      <c r="AQT59" s="76"/>
      <c r="AQU59" s="76"/>
      <c r="AQV59" s="76"/>
      <c r="AQW59" s="76"/>
      <c r="AQX59" s="76"/>
      <c r="AQY59" s="76"/>
      <c r="AQZ59" s="76"/>
      <c r="ARA59" s="77"/>
      <c r="ARB59" s="76">
        <v>0</v>
      </c>
      <c r="ARC59" s="76"/>
      <c r="ARD59" s="76"/>
      <c r="ARE59" s="76"/>
      <c r="ARF59" s="76"/>
      <c r="ARG59" s="76"/>
      <c r="ARH59" s="76"/>
      <c r="ARI59" s="76"/>
      <c r="ARJ59" s="76"/>
      <c r="ARK59" s="76"/>
      <c r="ARL59" s="76"/>
      <c r="ARM59" s="76">
        <v>0</v>
      </c>
      <c r="ARN59" s="76"/>
      <c r="ARO59" s="76"/>
      <c r="ARP59" s="76"/>
      <c r="ARQ59" s="76"/>
      <c r="ARR59" s="76"/>
      <c r="ARS59" s="76"/>
      <c r="ART59" s="76"/>
      <c r="ARU59" s="76"/>
      <c r="ARV59" s="76"/>
      <c r="ARW59" s="76"/>
      <c r="ARX59" s="76"/>
      <c r="ARY59" s="76"/>
      <c r="ARZ59" s="76"/>
      <c r="ASA59" s="76"/>
      <c r="ASB59" s="76">
        <v>0</v>
      </c>
      <c r="ASC59" s="76"/>
      <c r="ASD59" s="76"/>
      <c r="ASE59" s="76"/>
      <c r="ASF59" s="76"/>
      <c r="ASG59" s="76"/>
      <c r="ASH59" s="76"/>
      <c r="ASI59" s="76"/>
      <c r="ASJ59" s="76"/>
      <c r="ASK59" s="76"/>
      <c r="ASL59" s="76"/>
      <c r="ASM59" s="76">
        <v>0</v>
      </c>
      <c r="ASN59" s="76"/>
      <c r="ASO59" s="76"/>
      <c r="ASP59" s="76"/>
      <c r="ASQ59" s="76"/>
      <c r="ASR59" s="76"/>
      <c r="ASS59" s="76"/>
      <c r="AST59" s="76"/>
      <c r="ASU59" s="76"/>
      <c r="ASV59" s="76"/>
      <c r="ASW59" s="76"/>
      <c r="ASX59" s="76"/>
      <c r="ASY59" s="76"/>
      <c r="ASZ59" s="76"/>
      <c r="ATA59" s="77"/>
      <c r="ATB59" s="76">
        <v>0</v>
      </c>
      <c r="ATC59" s="76"/>
      <c r="ATD59" s="76"/>
      <c r="ATE59" s="76"/>
      <c r="ATF59" s="76"/>
      <c r="ATG59" s="76"/>
      <c r="ATH59" s="76"/>
      <c r="ATI59" s="76"/>
      <c r="ATJ59" s="76"/>
      <c r="ATK59" s="76"/>
      <c r="ATL59" s="76"/>
      <c r="ATM59" s="76">
        <v>0</v>
      </c>
      <c r="ATN59" s="76"/>
      <c r="ATO59" s="76"/>
      <c r="ATP59" s="76"/>
      <c r="ATQ59" s="76"/>
      <c r="ATR59" s="76"/>
      <c r="ATS59" s="76"/>
      <c r="ATT59" s="76"/>
      <c r="ATU59" s="76"/>
      <c r="ATV59" s="76"/>
      <c r="ATW59" s="76"/>
      <c r="ATX59" s="76"/>
      <c r="ATY59" s="76"/>
      <c r="ATZ59" s="76"/>
      <c r="AUA59" s="76"/>
      <c r="AUB59" s="76">
        <v>0</v>
      </c>
      <c r="AUC59" s="76"/>
      <c r="AUD59" s="76"/>
      <c r="AUE59" s="76"/>
      <c r="AUF59" s="76"/>
      <c r="AUG59" s="76"/>
      <c r="AUH59" s="76"/>
      <c r="AUI59" s="76"/>
      <c r="AUJ59" s="76"/>
      <c r="AUK59" s="76"/>
      <c r="AUL59" s="76"/>
      <c r="AUM59" s="76">
        <v>0</v>
      </c>
      <c r="AUN59" s="76"/>
      <c r="AUO59" s="76"/>
      <c r="AUP59" s="76"/>
      <c r="AUQ59" s="76"/>
      <c r="AUR59" s="76"/>
      <c r="AUS59" s="76"/>
      <c r="AUT59" s="76"/>
      <c r="AUU59" s="76"/>
      <c r="AUV59" s="76"/>
      <c r="AUW59" s="76"/>
      <c r="AUX59" s="76"/>
      <c r="AUY59" s="76"/>
      <c r="AUZ59" s="76"/>
      <c r="AVA59" s="77"/>
      <c r="AVB59" s="76">
        <v>0</v>
      </c>
      <c r="AVC59" s="76"/>
      <c r="AVD59" s="76"/>
      <c r="AVE59" s="76"/>
      <c r="AVF59" s="76"/>
      <c r="AVG59" s="76"/>
      <c r="AVH59" s="76"/>
      <c r="AVI59" s="76"/>
      <c r="AVJ59" s="76"/>
      <c r="AVK59" s="76"/>
      <c r="AVL59" s="76"/>
      <c r="AVM59" s="76">
        <v>0</v>
      </c>
      <c r="AVN59" s="76"/>
      <c r="AVO59" s="76"/>
      <c r="AVP59" s="76"/>
      <c r="AVQ59" s="76"/>
      <c r="AVR59" s="76"/>
      <c r="AVS59" s="76"/>
      <c r="AVT59" s="76"/>
      <c r="AVU59" s="76"/>
      <c r="AVV59" s="76"/>
      <c r="AVW59" s="76"/>
      <c r="AVX59" s="76"/>
      <c r="AVY59" s="76"/>
      <c r="AVZ59" s="76"/>
      <c r="AWA59" s="76"/>
      <c r="AWB59" s="76">
        <v>0</v>
      </c>
      <c r="AWC59" s="76"/>
      <c r="AWD59" s="76"/>
      <c r="AWE59" s="76"/>
      <c r="AWF59" s="76"/>
      <c r="AWG59" s="76"/>
      <c r="AWH59" s="76"/>
      <c r="AWI59" s="76"/>
      <c r="AWJ59" s="76"/>
      <c r="AWK59" s="76"/>
      <c r="AWL59" s="76"/>
      <c r="AWM59" s="76">
        <v>0</v>
      </c>
      <c r="AWN59" s="76"/>
      <c r="AWO59" s="76"/>
      <c r="AWP59" s="76"/>
      <c r="AWQ59" s="76"/>
      <c r="AWR59" s="76"/>
      <c r="AWS59" s="76"/>
      <c r="AWT59" s="76"/>
      <c r="AWU59" s="76"/>
      <c r="AWV59" s="76"/>
      <c r="AWW59" s="76"/>
      <c r="AWX59" s="76"/>
      <c r="AWY59" s="76"/>
      <c r="AWZ59" s="76"/>
      <c r="AXA59" s="77"/>
      <c r="AXB59" s="76">
        <v>0</v>
      </c>
      <c r="AXC59" s="76"/>
      <c r="AXD59" s="76"/>
      <c r="AXE59" s="76"/>
      <c r="AXF59" s="76"/>
      <c r="AXG59" s="76"/>
      <c r="AXH59" s="76"/>
      <c r="AXI59" s="76"/>
      <c r="AXJ59" s="76"/>
      <c r="AXK59" s="76"/>
      <c r="AXL59" s="76"/>
      <c r="AXM59" s="76">
        <v>0</v>
      </c>
      <c r="AXN59" s="76"/>
      <c r="AXO59" s="76"/>
      <c r="AXP59" s="76"/>
      <c r="AXQ59" s="76"/>
      <c r="AXR59" s="76"/>
      <c r="AXS59" s="76"/>
      <c r="AXT59" s="76"/>
      <c r="AXU59" s="76"/>
      <c r="AXV59" s="76"/>
      <c r="AXW59" s="76"/>
      <c r="AXX59" s="76"/>
      <c r="AXY59" s="76"/>
      <c r="AXZ59" s="76"/>
      <c r="AYA59" s="76"/>
      <c r="AYB59" s="76">
        <v>0</v>
      </c>
      <c r="AYC59" s="76"/>
      <c r="AYD59" s="76"/>
      <c r="AYE59" s="76"/>
      <c r="AYF59" s="76"/>
      <c r="AYG59" s="76"/>
      <c r="AYH59" s="76"/>
      <c r="AYI59" s="76"/>
      <c r="AYJ59" s="76"/>
      <c r="AYK59" s="76"/>
      <c r="AYL59" s="76"/>
      <c r="AYM59" s="76">
        <v>0</v>
      </c>
      <c r="AYN59" s="76"/>
      <c r="AYO59" s="76"/>
      <c r="AYP59" s="76"/>
      <c r="AYQ59" s="76"/>
      <c r="AYR59" s="76"/>
      <c r="AYS59" s="76"/>
      <c r="AYT59" s="76"/>
      <c r="AYU59" s="76"/>
      <c r="AYV59" s="76"/>
      <c r="AYW59" s="76"/>
      <c r="AYX59" s="76"/>
      <c r="AYY59" s="76"/>
      <c r="AYZ59" s="76"/>
      <c r="AZA59" s="77"/>
      <c r="AZB59" s="76">
        <v>0</v>
      </c>
      <c r="AZC59" s="76"/>
      <c r="AZD59" s="76"/>
      <c r="AZE59" s="76"/>
      <c r="AZF59" s="76"/>
      <c r="AZG59" s="76"/>
      <c r="AZH59" s="76"/>
      <c r="AZI59" s="76"/>
      <c r="AZJ59" s="76"/>
      <c r="AZK59" s="76"/>
      <c r="AZL59" s="76"/>
      <c r="AZM59" s="76">
        <v>0</v>
      </c>
      <c r="AZN59" s="76"/>
      <c r="AZO59" s="76"/>
      <c r="AZP59" s="76"/>
      <c r="AZQ59" s="76"/>
      <c r="AZR59" s="76"/>
      <c r="AZS59" s="76"/>
      <c r="AZT59" s="76"/>
      <c r="AZU59" s="76"/>
      <c r="AZV59" s="76"/>
      <c r="AZW59" s="76"/>
      <c r="AZX59" s="76"/>
      <c r="AZY59" s="76"/>
      <c r="AZZ59" s="76"/>
      <c r="BAA59" s="76"/>
      <c r="BAB59" s="76">
        <v>0</v>
      </c>
      <c r="BAC59" s="76"/>
      <c r="BAD59" s="76"/>
      <c r="BAE59" s="76"/>
      <c r="BAF59" s="76"/>
      <c r="BAG59" s="76"/>
      <c r="BAH59" s="76"/>
      <c r="BAI59" s="76"/>
      <c r="BAJ59" s="76"/>
      <c r="BAK59" s="76"/>
      <c r="BAL59" s="76"/>
      <c r="BAM59" s="76">
        <v>0</v>
      </c>
      <c r="BAN59" s="76"/>
      <c r="BAO59" s="76"/>
      <c r="BAP59" s="76"/>
      <c r="BAQ59" s="76"/>
      <c r="BAR59" s="76"/>
      <c r="BAS59" s="76"/>
      <c r="BAT59" s="76"/>
      <c r="BAU59" s="76"/>
      <c r="BAV59" s="76"/>
      <c r="BAW59" s="76"/>
      <c r="BAX59" s="76"/>
      <c r="BAY59" s="76"/>
      <c r="BAZ59" s="76"/>
      <c r="BBA59" s="77"/>
      <c r="BBB59" s="76">
        <v>0</v>
      </c>
      <c r="BBC59" s="76"/>
      <c r="BBD59" s="76"/>
      <c r="BBE59" s="76"/>
      <c r="BBF59" s="76"/>
      <c r="BBG59" s="76"/>
      <c r="BBH59" s="76"/>
      <c r="BBI59" s="76"/>
      <c r="BBJ59" s="76"/>
      <c r="BBK59" s="76"/>
      <c r="BBL59" s="76"/>
      <c r="BBM59" s="76">
        <v>0</v>
      </c>
      <c r="BBN59" s="76"/>
      <c r="BBO59" s="76"/>
      <c r="BBP59" s="76"/>
      <c r="BBQ59" s="76"/>
      <c r="BBR59" s="76"/>
      <c r="BBS59" s="76"/>
      <c r="BBT59" s="76"/>
      <c r="BBU59" s="76"/>
      <c r="BBV59" s="76"/>
      <c r="BBW59" s="76"/>
      <c r="BBX59" s="76"/>
      <c r="BBY59" s="76"/>
      <c r="BBZ59" s="76"/>
      <c r="BCA59" s="76"/>
      <c r="BCB59" s="76">
        <v>0</v>
      </c>
      <c r="BCC59" s="76"/>
      <c r="BCD59" s="76"/>
      <c r="BCE59" s="76"/>
      <c r="BCF59" s="76"/>
      <c r="BCG59" s="76"/>
      <c r="BCH59" s="76"/>
      <c r="BCI59" s="76"/>
      <c r="BCJ59" s="76"/>
      <c r="BCK59" s="76"/>
      <c r="BCL59" s="76"/>
      <c r="BCM59" s="76">
        <v>0</v>
      </c>
      <c r="BCN59" s="76"/>
      <c r="BCO59" s="76"/>
      <c r="BCP59" s="76"/>
      <c r="BCQ59" s="76"/>
      <c r="BCR59" s="76"/>
      <c r="BCS59" s="76"/>
      <c r="BCT59" s="76"/>
      <c r="BCU59" s="76"/>
      <c r="BCV59" s="76"/>
      <c r="BCW59" s="76"/>
      <c r="BCX59" s="76"/>
      <c r="BCY59" s="76"/>
      <c r="BCZ59" s="76"/>
      <c r="BDA59" s="77"/>
      <c r="BDB59" s="76">
        <v>0</v>
      </c>
      <c r="BDC59" s="76"/>
      <c r="BDD59" s="76"/>
      <c r="BDE59" s="76"/>
      <c r="BDF59" s="76"/>
      <c r="BDG59" s="76"/>
      <c r="BDH59" s="76"/>
      <c r="BDI59" s="76"/>
      <c r="BDJ59" s="76"/>
      <c r="BDK59" s="76"/>
      <c r="BDL59" s="76"/>
      <c r="BDM59" s="76">
        <v>0</v>
      </c>
      <c r="BDN59" s="76"/>
      <c r="BDO59" s="76"/>
      <c r="BDP59" s="76"/>
      <c r="BDQ59" s="76"/>
      <c r="BDR59" s="76"/>
      <c r="BDS59" s="76"/>
      <c r="BDT59" s="76"/>
      <c r="BDU59" s="76"/>
      <c r="BDV59" s="76"/>
      <c r="BDW59" s="76"/>
      <c r="BDX59" s="76"/>
      <c r="BDY59" s="76"/>
      <c r="BDZ59" s="76"/>
      <c r="BEA59" s="76"/>
      <c r="BEB59" s="76">
        <v>0</v>
      </c>
      <c r="BEC59" s="76"/>
      <c r="BED59" s="76"/>
      <c r="BEE59" s="76"/>
      <c r="BEF59" s="76"/>
      <c r="BEG59" s="76"/>
      <c r="BEH59" s="76"/>
      <c r="BEI59" s="76"/>
      <c r="BEJ59" s="76"/>
      <c r="BEK59" s="76"/>
      <c r="BEL59" s="76"/>
      <c r="BEM59" s="76">
        <v>0</v>
      </c>
      <c r="BEN59" s="76"/>
      <c r="BEO59" s="76"/>
      <c r="BEP59" s="76"/>
      <c r="BEQ59" s="76"/>
      <c r="BER59" s="76"/>
      <c r="BES59" s="76"/>
      <c r="BET59" s="76"/>
      <c r="BEU59" s="76"/>
      <c r="BEV59" s="76"/>
      <c r="BEW59" s="76"/>
      <c r="BEX59" s="76"/>
      <c r="BEY59" s="76"/>
      <c r="BEZ59" s="76"/>
      <c r="BFA59" s="77"/>
      <c r="BFB59" s="76">
        <v>75624.36</v>
      </c>
      <c r="BFC59" s="76"/>
      <c r="BFD59" s="76"/>
      <c r="BFE59" s="76"/>
      <c r="BFF59" s="76"/>
      <c r="BFG59" s="76"/>
      <c r="BFH59" s="76"/>
      <c r="BFI59" s="76"/>
      <c r="BFJ59" s="76"/>
      <c r="BFK59" s="76"/>
      <c r="BFL59" s="76"/>
      <c r="BFM59" s="76">
        <v>75624.36</v>
      </c>
      <c r="BFN59" s="76"/>
      <c r="BFO59" s="76"/>
      <c r="BFP59" s="76"/>
      <c r="BFQ59" s="76"/>
      <c r="BFR59" s="76"/>
      <c r="BFS59" s="76"/>
      <c r="BFT59" s="76"/>
      <c r="BFU59" s="76"/>
      <c r="BFV59" s="76"/>
      <c r="BFW59" s="76"/>
      <c r="BFX59" s="76"/>
      <c r="BFY59" s="76"/>
      <c r="BFZ59" s="76"/>
      <c r="BGA59" s="76"/>
      <c r="BGB59" s="76">
        <v>75624.36</v>
      </c>
      <c r="BGC59" s="76"/>
      <c r="BGD59" s="76"/>
      <c r="BGE59" s="76"/>
      <c r="BGF59" s="76"/>
      <c r="BGG59" s="76"/>
      <c r="BGH59" s="76"/>
      <c r="BGI59" s="76"/>
      <c r="BGJ59" s="76"/>
      <c r="BGK59" s="76"/>
      <c r="BGL59" s="76"/>
      <c r="BGM59" s="76">
        <v>75624.36</v>
      </c>
      <c r="BGN59" s="76"/>
      <c r="BGO59" s="76"/>
      <c r="BGP59" s="76"/>
      <c r="BGQ59" s="76"/>
      <c r="BGR59" s="76"/>
      <c r="BGS59" s="76"/>
      <c r="BGT59" s="76"/>
      <c r="BGU59" s="76"/>
      <c r="BGV59" s="76"/>
      <c r="BGW59" s="76"/>
      <c r="BGX59" s="76"/>
      <c r="BGY59" s="76"/>
      <c r="BGZ59" s="76"/>
      <c r="BHA59" s="77"/>
      <c r="BHB59" s="76">
        <v>0</v>
      </c>
      <c r="BHC59" s="76"/>
      <c r="BHD59" s="76"/>
      <c r="BHE59" s="76"/>
      <c r="BHF59" s="76"/>
      <c r="BHG59" s="76"/>
      <c r="BHH59" s="76"/>
      <c r="BHI59" s="76"/>
      <c r="BHJ59" s="76"/>
      <c r="BHK59" s="76"/>
      <c r="BHL59" s="76"/>
      <c r="BHM59" s="76">
        <v>0</v>
      </c>
      <c r="BHN59" s="76"/>
      <c r="BHO59" s="76"/>
      <c r="BHP59" s="76"/>
      <c r="BHQ59" s="76"/>
      <c r="BHR59" s="76"/>
      <c r="BHS59" s="76"/>
      <c r="BHT59" s="76"/>
      <c r="BHU59" s="76"/>
      <c r="BHV59" s="76"/>
      <c r="BHW59" s="76"/>
      <c r="BHX59" s="76"/>
      <c r="BHY59" s="76"/>
      <c r="BHZ59" s="76"/>
      <c r="BIA59" s="76"/>
      <c r="BIB59" s="76">
        <v>0</v>
      </c>
      <c r="BIC59" s="76"/>
      <c r="BID59" s="76"/>
      <c r="BIE59" s="76"/>
      <c r="BIF59" s="76"/>
      <c r="BIG59" s="76"/>
      <c r="BIH59" s="76"/>
      <c r="BII59" s="76"/>
      <c r="BIJ59" s="76"/>
      <c r="BIK59" s="76"/>
      <c r="BIL59" s="76"/>
      <c r="BIM59" s="76">
        <v>0</v>
      </c>
      <c r="BIN59" s="76"/>
      <c r="BIO59" s="76"/>
      <c r="BIP59" s="76"/>
      <c r="BIQ59" s="76"/>
      <c r="BIR59" s="76"/>
      <c r="BIS59" s="76"/>
      <c r="BIT59" s="76"/>
      <c r="BIU59" s="76"/>
      <c r="BIV59" s="76"/>
      <c r="BIW59" s="76"/>
      <c r="BIX59" s="76"/>
      <c r="BIY59" s="76"/>
      <c r="BIZ59" s="76"/>
      <c r="BJA59" s="77"/>
      <c r="BJB59" s="76">
        <v>0</v>
      </c>
      <c r="BJC59" s="76"/>
      <c r="BJD59" s="76"/>
      <c r="BJE59" s="76"/>
      <c r="BJF59" s="76"/>
      <c r="BJG59" s="76"/>
      <c r="BJH59" s="76"/>
      <c r="BJI59" s="76"/>
      <c r="BJJ59" s="76"/>
      <c r="BJK59" s="76"/>
      <c r="BJL59" s="76"/>
      <c r="BJM59" s="76">
        <v>0</v>
      </c>
      <c r="BJN59" s="76"/>
      <c r="BJO59" s="76"/>
      <c r="BJP59" s="76"/>
      <c r="BJQ59" s="76"/>
      <c r="BJR59" s="76"/>
      <c r="BJS59" s="76"/>
      <c r="BJT59" s="76"/>
      <c r="BJU59" s="76"/>
      <c r="BJV59" s="76"/>
      <c r="BJW59" s="76"/>
      <c r="BJX59" s="76"/>
      <c r="BJY59" s="76"/>
      <c r="BJZ59" s="76"/>
      <c r="BKA59" s="76"/>
      <c r="BKB59" s="76">
        <v>0</v>
      </c>
      <c r="BKC59" s="76"/>
      <c r="BKD59" s="76"/>
      <c r="BKE59" s="76"/>
      <c r="BKF59" s="76"/>
      <c r="BKG59" s="76"/>
      <c r="BKH59" s="76"/>
      <c r="BKI59" s="76"/>
      <c r="BKJ59" s="76"/>
      <c r="BKK59" s="76"/>
      <c r="BKL59" s="76"/>
      <c r="BKM59" s="76">
        <v>0</v>
      </c>
      <c r="BKN59" s="76"/>
      <c r="BKO59" s="76"/>
      <c r="BKP59" s="76"/>
      <c r="BKQ59" s="76"/>
      <c r="BKR59" s="76"/>
      <c r="BKS59" s="76"/>
      <c r="BKT59" s="76"/>
      <c r="BKU59" s="76"/>
      <c r="BKV59" s="76"/>
      <c r="BKW59" s="76"/>
      <c r="BKX59" s="76"/>
      <c r="BKY59" s="76"/>
      <c r="BKZ59" s="76"/>
      <c r="BLA59" s="77"/>
      <c r="BLB59" s="76">
        <v>0</v>
      </c>
      <c r="BLC59" s="76"/>
      <c r="BLD59" s="76"/>
      <c r="BLE59" s="76"/>
      <c r="BLF59" s="76"/>
      <c r="BLG59" s="76"/>
      <c r="BLH59" s="76"/>
      <c r="BLI59" s="76"/>
      <c r="BLJ59" s="76"/>
      <c r="BLK59" s="76"/>
      <c r="BLL59" s="76"/>
      <c r="BLM59" s="76">
        <v>0</v>
      </c>
      <c r="BLN59" s="76"/>
      <c r="BLO59" s="76"/>
      <c r="BLP59" s="76"/>
      <c r="BLQ59" s="76"/>
      <c r="BLR59" s="76"/>
      <c r="BLS59" s="76"/>
      <c r="BLT59" s="76"/>
      <c r="BLU59" s="76"/>
      <c r="BLV59" s="76"/>
      <c r="BLW59" s="76"/>
      <c r="BLX59" s="76"/>
      <c r="BLY59" s="76"/>
      <c r="BLZ59" s="76"/>
      <c r="BMA59" s="76"/>
      <c r="BMB59" s="76">
        <v>0</v>
      </c>
      <c r="BMC59" s="76"/>
      <c r="BMD59" s="76"/>
      <c r="BME59" s="76"/>
      <c r="BMF59" s="76"/>
      <c r="BMG59" s="76"/>
      <c r="BMH59" s="76"/>
      <c r="BMI59" s="76"/>
      <c r="BMJ59" s="76"/>
      <c r="BMK59" s="76"/>
      <c r="BML59" s="76"/>
      <c r="BMM59" s="76">
        <v>0</v>
      </c>
      <c r="BMN59" s="76"/>
      <c r="BMO59" s="76"/>
      <c r="BMP59" s="76"/>
      <c r="BMQ59" s="76"/>
      <c r="BMR59" s="76"/>
      <c r="BMS59" s="76"/>
      <c r="BMT59" s="76"/>
      <c r="BMU59" s="76"/>
      <c r="BMV59" s="76"/>
      <c r="BMW59" s="76"/>
      <c r="BMX59" s="76"/>
      <c r="BMY59" s="76"/>
      <c r="BMZ59" s="76"/>
      <c r="BNA59" s="77"/>
      <c r="BNB59" s="35"/>
      <c r="BNC59" s="35"/>
      <c r="BND59" s="35"/>
      <c r="BNE59" s="35"/>
      <c r="BNF59" s="35"/>
      <c r="BNG59" s="35"/>
      <c r="BNH59" s="35"/>
      <c r="BNI59" s="35"/>
      <c r="BNJ59" s="35"/>
      <c r="BNK59" s="35"/>
      <c r="BNL59" s="35"/>
      <c r="BNM59" s="35"/>
      <c r="BNN59" s="35"/>
      <c r="BNO59" s="35"/>
      <c r="BNP59" s="35"/>
      <c r="BNQ59" s="35"/>
      <c r="BNR59" s="35"/>
      <c r="BNS59" s="35"/>
      <c r="BNT59" s="35"/>
      <c r="BNU59" s="35"/>
      <c r="BNV59" s="35"/>
      <c r="BNW59" s="35"/>
      <c r="BNX59" s="35"/>
      <c r="BNY59" s="35"/>
      <c r="BNZ59" s="35"/>
      <c r="BOA59" s="35"/>
      <c r="BOB59" s="35"/>
      <c r="BOC59" s="35"/>
      <c r="BOD59" s="35"/>
      <c r="BOE59" s="35"/>
      <c r="BOF59" s="35"/>
      <c r="BOG59" s="35"/>
      <c r="BOH59" s="35"/>
      <c r="BOI59" s="35"/>
      <c r="BOJ59" s="35"/>
      <c r="BOK59" s="35"/>
      <c r="BOL59" s="35"/>
      <c r="BOM59" s="35"/>
      <c r="BON59" s="35"/>
      <c r="BOO59" s="35"/>
      <c r="BOP59" s="35"/>
      <c r="BOQ59" s="35"/>
      <c r="BOR59" s="35"/>
      <c r="BOS59" s="35"/>
      <c r="BOT59" s="35"/>
      <c r="BOU59" s="35"/>
      <c r="BOV59" s="35"/>
      <c r="BOW59" s="35"/>
      <c r="BOX59" s="35"/>
      <c r="BOY59" s="35"/>
      <c r="BOZ59" s="35"/>
      <c r="BPA59" s="35"/>
    </row>
    <row r="60" spans="1:1769" s="22" customFormat="1" ht="34.5" customHeight="1" thickBot="1">
      <c r="A60" s="86" t="s">
        <v>53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8"/>
      <c r="AS60" s="78" t="s">
        <v>75</v>
      </c>
      <c r="AT60" s="79"/>
      <c r="AU60" s="79"/>
      <c r="AV60" s="79"/>
      <c r="AW60" s="79"/>
      <c r="AX60" s="79"/>
      <c r="AY60" s="79"/>
      <c r="AZ60" s="79"/>
      <c r="BA60" s="79"/>
      <c r="BB60" s="80">
        <f>DB60+FB60+HB60+JB60+LB60+NB60+PB60+RB60+TB60+VB60+XB60+ZB60+ABB60+ADB60+AFB60+AHB60+AJB60+ALB60+ANB60+APB60+ARB60+ATB60+AVB60+AXB60+AZB60+BBB60+BDB60+BFB60+BHB60+BJB60+BLB60</f>
        <v>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>
        <f>DM60+FM60+HM60+JM60+LM60+NM60+PM60+RM60+TM60+VM60+XM60+ZM60+ABM60+ADM60+AFM60+AHM60+AJM60+ALM60+ANM60+APM60+ARM60+ATM60+AVM60+AXM60+AZM60+BBM60+BDM60+BFM60+BHM60+BJM60+BLM60</f>
        <v>0</v>
      </c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>
        <f>EB60+GB60+IB60+KB60+MB60+OB60+QB60+SB60+UB60+WB60+YB60+AAB60+ACB60+AEB60+AGB60+AIB60+AKB60+AMB60+AOB60+AQB60+ASB60+AUB60+AWB60+AYB60+BAB60+BCB60+BEB60+BGB60+BIB60+BKB60+BMB60</f>
        <v>0</v>
      </c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>
        <f>EM60+GM60+IM60+KM60+MM60+OM60+QM60+SM60+UM60+WM60+YM60+AAM60+ACM60+AEM60+AGM60+AIM60+AKM60+AMM60+AOM60+AQM60+ASM60+AUM60+AWM60+AYM60+BAM60+BCM60+BEM60+BGM60+BIM60+BKM60+BMM60</f>
        <v>0</v>
      </c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1"/>
      <c r="DB60" s="80">
        <v>0</v>
      </c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>
        <v>0</v>
      </c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>
        <v>0</v>
      </c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>
        <v>0</v>
      </c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1"/>
      <c r="FB60" s="80">
        <v>0</v>
      </c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>
        <v>0</v>
      </c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>
        <v>0</v>
      </c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>
        <v>0</v>
      </c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1"/>
      <c r="HB60" s="80">
        <v>0</v>
      </c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>
        <v>0</v>
      </c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>
        <v>0</v>
      </c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>
        <v>0</v>
      </c>
      <c r="IN60" s="80"/>
      <c r="IO60" s="80"/>
      <c r="IP60" s="80"/>
      <c r="IQ60" s="80"/>
      <c r="IR60" s="80"/>
      <c r="IS60" s="80"/>
      <c r="IT60" s="80"/>
      <c r="IU60" s="80"/>
      <c r="IV60" s="80"/>
      <c r="IW60" s="80"/>
      <c r="IX60" s="80"/>
      <c r="IY60" s="80"/>
      <c r="IZ60" s="80"/>
      <c r="JA60" s="81"/>
      <c r="JB60" s="80">
        <v>0</v>
      </c>
      <c r="JC60" s="80"/>
      <c r="JD60" s="80"/>
      <c r="JE60" s="80"/>
      <c r="JF60" s="80"/>
      <c r="JG60" s="80"/>
      <c r="JH60" s="80"/>
      <c r="JI60" s="80"/>
      <c r="JJ60" s="80"/>
      <c r="JK60" s="80"/>
      <c r="JL60" s="80"/>
      <c r="JM60" s="80">
        <v>0</v>
      </c>
      <c r="JN60" s="80"/>
      <c r="JO60" s="80"/>
      <c r="JP60" s="80"/>
      <c r="JQ60" s="80"/>
      <c r="JR60" s="80"/>
      <c r="JS60" s="80"/>
      <c r="JT60" s="80"/>
      <c r="JU60" s="80"/>
      <c r="JV60" s="80"/>
      <c r="JW60" s="80"/>
      <c r="JX60" s="80"/>
      <c r="JY60" s="80"/>
      <c r="JZ60" s="80"/>
      <c r="KA60" s="80"/>
      <c r="KB60" s="80">
        <v>0</v>
      </c>
      <c r="KC60" s="80"/>
      <c r="KD60" s="80"/>
      <c r="KE60" s="80"/>
      <c r="KF60" s="80"/>
      <c r="KG60" s="80"/>
      <c r="KH60" s="80"/>
      <c r="KI60" s="80"/>
      <c r="KJ60" s="80"/>
      <c r="KK60" s="80"/>
      <c r="KL60" s="80"/>
      <c r="KM60" s="80">
        <v>0</v>
      </c>
      <c r="KN60" s="80"/>
      <c r="KO60" s="80"/>
      <c r="KP60" s="80"/>
      <c r="KQ60" s="80"/>
      <c r="KR60" s="80"/>
      <c r="KS60" s="80"/>
      <c r="KT60" s="80"/>
      <c r="KU60" s="80"/>
      <c r="KV60" s="80"/>
      <c r="KW60" s="80"/>
      <c r="KX60" s="80"/>
      <c r="KY60" s="80"/>
      <c r="KZ60" s="80"/>
      <c r="LA60" s="81"/>
      <c r="LB60" s="80">
        <v>0</v>
      </c>
      <c r="LC60" s="80"/>
      <c r="LD60" s="80"/>
      <c r="LE60" s="80"/>
      <c r="LF60" s="80"/>
      <c r="LG60" s="80"/>
      <c r="LH60" s="80"/>
      <c r="LI60" s="80"/>
      <c r="LJ60" s="80"/>
      <c r="LK60" s="80"/>
      <c r="LL60" s="80"/>
      <c r="LM60" s="80">
        <v>0</v>
      </c>
      <c r="LN60" s="80"/>
      <c r="LO60" s="80"/>
      <c r="LP60" s="80"/>
      <c r="LQ60" s="80"/>
      <c r="LR60" s="80"/>
      <c r="LS60" s="80"/>
      <c r="LT60" s="80"/>
      <c r="LU60" s="80"/>
      <c r="LV60" s="80"/>
      <c r="LW60" s="80"/>
      <c r="LX60" s="80"/>
      <c r="LY60" s="80"/>
      <c r="LZ60" s="80"/>
      <c r="MA60" s="80"/>
      <c r="MB60" s="80">
        <v>0</v>
      </c>
      <c r="MC60" s="80"/>
      <c r="MD60" s="80"/>
      <c r="ME60" s="80"/>
      <c r="MF60" s="80"/>
      <c r="MG60" s="80"/>
      <c r="MH60" s="80"/>
      <c r="MI60" s="80"/>
      <c r="MJ60" s="80"/>
      <c r="MK60" s="80"/>
      <c r="ML60" s="80"/>
      <c r="MM60" s="80">
        <v>0</v>
      </c>
      <c r="MN60" s="80"/>
      <c r="MO60" s="80"/>
      <c r="MP60" s="80"/>
      <c r="MQ60" s="80"/>
      <c r="MR60" s="80"/>
      <c r="MS60" s="80"/>
      <c r="MT60" s="80"/>
      <c r="MU60" s="80"/>
      <c r="MV60" s="80"/>
      <c r="MW60" s="80"/>
      <c r="MX60" s="80"/>
      <c r="MY60" s="80"/>
      <c r="MZ60" s="80"/>
      <c r="NA60" s="81"/>
      <c r="NB60" s="80">
        <v>0</v>
      </c>
      <c r="NC60" s="80"/>
      <c r="ND60" s="80"/>
      <c r="NE60" s="80"/>
      <c r="NF60" s="80"/>
      <c r="NG60" s="80"/>
      <c r="NH60" s="80"/>
      <c r="NI60" s="80"/>
      <c r="NJ60" s="80"/>
      <c r="NK60" s="80"/>
      <c r="NL60" s="80"/>
      <c r="NM60" s="80">
        <v>0</v>
      </c>
      <c r="NN60" s="80"/>
      <c r="NO60" s="80"/>
      <c r="NP60" s="80"/>
      <c r="NQ60" s="80"/>
      <c r="NR60" s="80"/>
      <c r="NS60" s="80"/>
      <c r="NT60" s="80"/>
      <c r="NU60" s="80"/>
      <c r="NV60" s="80"/>
      <c r="NW60" s="80"/>
      <c r="NX60" s="80"/>
      <c r="NY60" s="80"/>
      <c r="NZ60" s="80"/>
      <c r="OA60" s="80"/>
      <c r="OB60" s="80">
        <v>0</v>
      </c>
      <c r="OC60" s="80"/>
      <c r="OD60" s="80"/>
      <c r="OE60" s="80"/>
      <c r="OF60" s="80"/>
      <c r="OG60" s="80"/>
      <c r="OH60" s="80"/>
      <c r="OI60" s="80"/>
      <c r="OJ60" s="80"/>
      <c r="OK60" s="80"/>
      <c r="OL60" s="80"/>
      <c r="OM60" s="80">
        <v>0</v>
      </c>
      <c r="ON60" s="80"/>
      <c r="OO60" s="80"/>
      <c r="OP60" s="80"/>
      <c r="OQ60" s="80"/>
      <c r="OR60" s="80"/>
      <c r="OS60" s="80"/>
      <c r="OT60" s="80"/>
      <c r="OU60" s="80"/>
      <c r="OV60" s="80"/>
      <c r="OW60" s="80"/>
      <c r="OX60" s="80"/>
      <c r="OY60" s="80"/>
      <c r="OZ60" s="80"/>
      <c r="PA60" s="81"/>
      <c r="PB60" s="80">
        <v>0</v>
      </c>
      <c r="PC60" s="80"/>
      <c r="PD60" s="80"/>
      <c r="PE60" s="80"/>
      <c r="PF60" s="80"/>
      <c r="PG60" s="80"/>
      <c r="PH60" s="80"/>
      <c r="PI60" s="80"/>
      <c r="PJ60" s="80"/>
      <c r="PK60" s="80"/>
      <c r="PL60" s="80"/>
      <c r="PM60" s="80">
        <v>0</v>
      </c>
      <c r="PN60" s="80"/>
      <c r="PO60" s="80"/>
      <c r="PP60" s="80"/>
      <c r="PQ60" s="80"/>
      <c r="PR60" s="80"/>
      <c r="PS60" s="80"/>
      <c r="PT60" s="80"/>
      <c r="PU60" s="80"/>
      <c r="PV60" s="80"/>
      <c r="PW60" s="80"/>
      <c r="PX60" s="80"/>
      <c r="PY60" s="80"/>
      <c r="PZ60" s="80"/>
      <c r="QA60" s="80"/>
      <c r="QB60" s="80">
        <v>0</v>
      </c>
      <c r="QC60" s="80"/>
      <c r="QD60" s="80"/>
      <c r="QE60" s="80"/>
      <c r="QF60" s="80"/>
      <c r="QG60" s="80"/>
      <c r="QH60" s="80"/>
      <c r="QI60" s="80"/>
      <c r="QJ60" s="80"/>
      <c r="QK60" s="80"/>
      <c r="QL60" s="80"/>
      <c r="QM60" s="80">
        <v>0</v>
      </c>
      <c r="QN60" s="80"/>
      <c r="QO60" s="80"/>
      <c r="QP60" s="80"/>
      <c r="QQ60" s="80"/>
      <c r="QR60" s="80"/>
      <c r="QS60" s="80"/>
      <c r="QT60" s="80"/>
      <c r="QU60" s="80"/>
      <c r="QV60" s="80"/>
      <c r="QW60" s="80"/>
      <c r="QX60" s="80"/>
      <c r="QY60" s="80"/>
      <c r="QZ60" s="80"/>
      <c r="RA60" s="81"/>
      <c r="RB60" s="80">
        <v>0</v>
      </c>
      <c r="RC60" s="80"/>
      <c r="RD60" s="80"/>
      <c r="RE60" s="80"/>
      <c r="RF60" s="80"/>
      <c r="RG60" s="80"/>
      <c r="RH60" s="80"/>
      <c r="RI60" s="80"/>
      <c r="RJ60" s="80"/>
      <c r="RK60" s="80"/>
      <c r="RL60" s="80"/>
      <c r="RM60" s="80">
        <v>0</v>
      </c>
      <c r="RN60" s="80"/>
      <c r="RO60" s="80"/>
      <c r="RP60" s="80"/>
      <c r="RQ60" s="80"/>
      <c r="RR60" s="80"/>
      <c r="RS60" s="80"/>
      <c r="RT60" s="80"/>
      <c r="RU60" s="80"/>
      <c r="RV60" s="80"/>
      <c r="RW60" s="80"/>
      <c r="RX60" s="80"/>
      <c r="RY60" s="80"/>
      <c r="RZ60" s="80"/>
      <c r="SA60" s="80"/>
      <c r="SB60" s="80">
        <v>0</v>
      </c>
      <c r="SC60" s="80"/>
      <c r="SD60" s="80"/>
      <c r="SE60" s="80"/>
      <c r="SF60" s="80"/>
      <c r="SG60" s="80"/>
      <c r="SH60" s="80"/>
      <c r="SI60" s="80"/>
      <c r="SJ60" s="80"/>
      <c r="SK60" s="80"/>
      <c r="SL60" s="80"/>
      <c r="SM60" s="80">
        <v>0</v>
      </c>
      <c r="SN60" s="80"/>
      <c r="SO60" s="80"/>
      <c r="SP60" s="80"/>
      <c r="SQ60" s="80"/>
      <c r="SR60" s="80"/>
      <c r="SS60" s="80"/>
      <c r="ST60" s="80"/>
      <c r="SU60" s="80"/>
      <c r="SV60" s="80"/>
      <c r="SW60" s="80"/>
      <c r="SX60" s="80"/>
      <c r="SY60" s="80"/>
      <c r="SZ60" s="80"/>
      <c r="TA60" s="81"/>
      <c r="TB60" s="80">
        <v>0</v>
      </c>
      <c r="TC60" s="80"/>
      <c r="TD60" s="80"/>
      <c r="TE60" s="80"/>
      <c r="TF60" s="80"/>
      <c r="TG60" s="80"/>
      <c r="TH60" s="80"/>
      <c r="TI60" s="80"/>
      <c r="TJ60" s="80"/>
      <c r="TK60" s="80"/>
      <c r="TL60" s="80"/>
      <c r="TM60" s="80">
        <v>0</v>
      </c>
      <c r="TN60" s="80"/>
      <c r="TO60" s="80"/>
      <c r="TP60" s="80"/>
      <c r="TQ60" s="80"/>
      <c r="TR60" s="80"/>
      <c r="TS60" s="80"/>
      <c r="TT60" s="80"/>
      <c r="TU60" s="80"/>
      <c r="TV60" s="80"/>
      <c r="TW60" s="80"/>
      <c r="TX60" s="80"/>
      <c r="TY60" s="80"/>
      <c r="TZ60" s="80"/>
      <c r="UA60" s="80"/>
      <c r="UB60" s="80">
        <v>0</v>
      </c>
      <c r="UC60" s="80"/>
      <c r="UD60" s="80"/>
      <c r="UE60" s="80"/>
      <c r="UF60" s="80"/>
      <c r="UG60" s="80"/>
      <c r="UH60" s="80"/>
      <c r="UI60" s="80"/>
      <c r="UJ60" s="80"/>
      <c r="UK60" s="80"/>
      <c r="UL60" s="80"/>
      <c r="UM60" s="80">
        <v>0</v>
      </c>
      <c r="UN60" s="80"/>
      <c r="UO60" s="80"/>
      <c r="UP60" s="80"/>
      <c r="UQ60" s="80"/>
      <c r="UR60" s="80"/>
      <c r="US60" s="80"/>
      <c r="UT60" s="80"/>
      <c r="UU60" s="80"/>
      <c r="UV60" s="80"/>
      <c r="UW60" s="80"/>
      <c r="UX60" s="80"/>
      <c r="UY60" s="80"/>
      <c r="UZ60" s="80"/>
      <c r="VA60" s="81"/>
      <c r="VB60" s="80">
        <v>0</v>
      </c>
      <c r="VC60" s="80"/>
      <c r="VD60" s="80"/>
      <c r="VE60" s="80"/>
      <c r="VF60" s="80"/>
      <c r="VG60" s="80"/>
      <c r="VH60" s="80"/>
      <c r="VI60" s="80"/>
      <c r="VJ60" s="80"/>
      <c r="VK60" s="80"/>
      <c r="VL60" s="80"/>
      <c r="VM60" s="80">
        <v>0</v>
      </c>
      <c r="VN60" s="80"/>
      <c r="VO60" s="80"/>
      <c r="VP60" s="80"/>
      <c r="VQ60" s="80"/>
      <c r="VR60" s="80"/>
      <c r="VS60" s="80"/>
      <c r="VT60" s="80"/>
      <c r="VU60" s="80"/>
      <c r="VV60" s="80"/>
      <c r="VW60" s="80"/>
      <c r="VX60" s="80"/>
      <c r="VY60" s="80"/>
      <c r="VZ60" s="80"/>
      <c r="WA60" s="80"/>
      <c r="WB60" s="80">
        <v>0</v>
      </c>
      <c r="WC60" s="80"/>
      <c r="WD60" s="80"/>
      <c r="WE60" s="80"/>
      <c r="WF60" s="80"/>
      <c r="WG60" s="80"/>
      <c r="WH60" s="80"/>
      <c r="WI60" s="80"/>
      <c r="WJ60" s="80"/>
      <c r="WK60" s="80"/>
      <c r="WL60" s="80"/>
      <c r="WM60" s="80">
        <v>0</v>
      </c>
      <c r="WN60" s="80"/>
      <c r="WO60" s="80"/>
      <c r="WP60" s="80"/>
      <c r="WQ60" s="80"/>
      <c r="WR60" s="80"/>
      <c r="WS60" s="80"/>
      <c r="WT60" s="80"/>
      <c r="WU60" s="80"/>
      <c r="WV60" s="80"/>
      <c r="WW60" s="80"/>
      <c r="WX60" s="80"/>
      <c r="WY60" s="80"/>
      <c r="WZ60" s="80"/>
      <c r="XA60" s="81"/>
      <c r="XB60" s="80">
        <v>0</v>
      </c>
      <c r="XC60" s="80"/>
      <c r="XD60" s="80"/>
      <c r="XE60" s="80"/>
      <c r="XF60" s="80"/>
      <c r="XG60" s="80"/>
      <c r="XH60" s="80"/>
      <c r="XI60" s="80"/>
      <c r="XJ60" s="80"/>
      <c r="XK60" s="80"/>
      <c r="XL60" s="80"/>
      <c r="XM60" s="80">
        <v>0</v>
      </c>
      <c r="XN60" s="80"/>
      <c r="XO60" s="80"/>
      <c r="XP60" s="80"/>
      <c r="XQ60" s="80"/>
      <c r="XR60" s="80"/>
      <c r="XS60" s="80"/>
      <c r="XT60" s="80"/>
      <c r="XU60" s="80"/>
      <c r="XV60" s="80"/>
      <c r="XW60" s="80"/>
      <c r="XX60" s="80"/>
      <c r="XY60" s="80"/>
      <c r="XZ60" s="80"/>
      <c r="YA60" s="80"/>
      <c r="YB60" s="80">
        <v>0</v>
      </c>
      <c r="YC60" s="80"/>
      <c r="YD60" s="80"/>
      <c r="YE60" s="80"/>
      <c r="YF60" s="80"/>
      <c r="YG60" s="80"/>
      <c r="YH60" s="80"/>
      <c r="YI60" s="80"/>
      <c r="YJ60" s="80"/>
      <c r="YK60" s="80"/>
      <c r="YL60" s="80"/>
      <c r="YM60" s="80">
        <v>0</v>
      </c>
      <c r="YN60" s="80"/>
      <c r="YO60" s="80"/>
      <c r="YP60" s="80"/>
      <c r="YQ60" s="80"/>
      <c r="YR60" s="80"/>
      <c r="YS60" s="80"/>
      <c r="YT60" s="80"/>
      <c r="YU60" s="80"/>
      <c r="YV60" s="80"/>
      <c r="YW60" s="80"/>
      <c r="YX60" s="80"/>
      <c r="YY60" s="80"/>
      <c r="YZ60" s="80"/>
      <c r="ZA60" s="81"/>
      <c r="ZB60" s="80">
        <v>0</v>
      </c>
      <c r="ZC60" s="80"/>
      <c r="ZD60" s="80"/>
      <c r="ZE60" s="80"/>
      <c r="ZF60" s="80"/>
      <c r="ZG60" s="80"/>
      <c r="ZH60" s="80"/>
      <c r="ZI60" s="80"/>
      <c r="ZJ60" s="80"/>
      <c r="ZK60" s="80"/>
      <c r="ZL60" s="80"/>
      <c r="ZM60" s="80">
        <v>0</v>
      </c>
      <c r="ZN60" s="80"/>
      <c r="ZO60" s="80"/>
      <c r="ZP60" s="80"/>
      <c r="ZQ60" s="80"/>
      <c r="ZR60" s="80"/>
      <c r="ZS60" s="80"/>
      <c r="ZT60" s="80"/>
      <c r="ZU60" s="80"/>
      <c r="ZV60" s="80"/>
      <c r="ZW60" s="80"/>
      <c r="ZX60" s="80"/>
      <c r="ZY60" s="80"/>
      <c r="ZZ60" s="80"/>
      <c r="AAA60" s="80"/>
      <c r="AAB60" s="80">
        <v>0</v>
      </c>
      <c r="AAC60" s="80"/>
      <c r="AAD60" s="80"/>
      <c r="AAE60" s="80"/>
      <c r="AAF60" s="80"/>
      <c r="AAG60" s="80"/>
      <c r="AAH60" s="80"/>
      <c r="AAI60" s="80"/>
      <c r="AAJ60" s="80"/>
      <c r="AAK60" s="80"/>
      <c r="AAL60" s="80"/>
      <c r="AAM60" s="80">
        <v>0</v>
      </c>
      <c r="AAN60" s="80"/>
      <c r="AAO60" s="80"/>
      <c r="AAP60" s="80"/>
      <c r="AAQ60" s="80"/>
      <c r="AAR60" s="80"/>
      <c r="AAS60" s="80"/>
      <c r="AAT60" s="80"/>
      <c r="AAU60" s="80"/>
      <c r="AAV60" s="80"/>
      <c r="AAW60" s="80"/>
      <c r="AAX60" s="80"/>
      <c r="AAY60" s="80"/>
      <c r="AAZ60" s="80"/>
      <c r="ABA60" s="81"/>
      <c r="ABB60" s="80">
        <v>0</v>
      </c>
      <c r="ABC60" s="80"/>
      <c r="ABD60" s="80"/>
      <c r="ABE60" s="80"/>
      <c r="ABF60" s="80"/>
      <c r="ABG60" s="80"/>
      <c r="ABH60" s="80"/>
      <c r="ABI60" s="80"/>
      <c r="ABJ60" s="80"/>
      <c r="ABK60" s="80"/>
      <c r="ABL60" s="80"/>
      <c r="ABM60" s="80">
        <v>0</v>
      </c>
      <c r="ABN60" s="80"/>
      <c r="ABO60" s="80"/>
      <c r="ABP60" s="80"/>
      <c r="ABQ60" s="80"/>
      <c r="ABR60" s="80"/>
      <c r="ABS60" s="80"/>
      <c r="ABT60" s="80"/>
      <c r="ABU60" s="80"/>
      <c r="ABV60" s="80"/>
      <c r="ABW60" s="80"/>
      <c r="ABX60" s="80"/>
      <c r="ABY60" s="80"/>
      <c r="ABZ60" s="80"/>
      <c r="ACA60" s="80"/>
      <c r="ACB60" s="80">
        <v>0</v>
      </c>
      <c r="ACC60" s="80"/>
      <c r="ACD60" s="80"/>
      <c r="ACE60" s="80"/>
      <c r="ACF60" s="80"/>
      <c r="ACG60" s="80"/>
      <c r="ACH60" s="80"/>
      <c r="ACI60" s="80"/>
      <c r="ACJ60" s="80"/>
      <c r="ACK60" s="80"/>
      <c r="ACL60" s="80"/>
      <c r="ACM60" s="80">
        <v>0</v>
      </c>
      <c r="ACN60" s="80"/>
      <c r="ACO60" s="80"/>
      <c r="ACP60" s="80"/>
      <c r="ACQ60" s="80"/>
      <c r="ACR60" s="80"/>
      <c r="ACS60" s="80"/>
      <c r="ACT60" s="80"/>
      <c r="ACU60" s="80"/>
      <c r="ACV60" s="80"/>
      <c r="ACW60" s="80"/>
      <c r="ACX60" s="80"/>
      <c r="ACY60" s="80"/>
      <c r="ACZ60" s="80"/>
      <c r="ADA60" s="81"/>
      <c r="ADB60" s="80">
        <v>0</v>
      </c>
      <c r="ADC60" s="80"/>
      <c r="ADD60" s="80"/>
      <c r="ADE60" s="80"/>
      <c r="ADF60" s="80"/>
      <c r="ADG60" s="80"/>
      <c r="ADH60" s="80"/>
      <c r="ADI60" s="80"/>
      <c r="ADJ60" s="80"/>
      <c r="ADK60" s="80"/>
      <c r="ADL60" s="80"/>
      <c r="ADM60" s="80">
        <v>0</v>
      </c>
      <c r="ADN60" s="80"/>
      <c r="ADO60" s="80"/>
      <c r="ADP60" s="80"/>
      <c r="ADQ60" s="80"/>
      <c r="ADR60" s="80"/>
      <c r="ADS60" s="80"/>
      <c r="ADT60" s="80"/>
      <c r="ADU60" s="80"/>
      <c r="ADV60" s="80"/>
      <c r="ADW60" s="80"/>
      <c r="ADX60" s="80"/>
      <c r="ADY60" s="80"/>
      <c r="ADZ60" s="80"/>
      <c r="AEA60" s="80"/>
      <c r="AEB60" s="80">
        <v>0</v>
      </c>
      <c r="AEC60" s="80"/>
      <c r="AED60" s="80"/>
      <c r="AEE60" s="80"/>
      <c r="AEF60" s="80"/>
      <c r="AEG60" s="80"/>
      <c r="AEH60" s="80"/>
      <c r="AEI60" s="80"/>
      <c r="AEJ60" s="80"/>
      <c r="AEK60" s="80"/>
      <c r="AEL60" s="80"/>
      <c r="AEM60" s="80">
        <v>0</v>
      </c>
      <c r="AEN60" s="80"/>
      <c r="AEO60" s="80"/>
      <c r="AEP60" s="80"/>
      <c r="AEQ60" s="80"/>
      <c r="AER60" s="80"/>
      <c r="AES60" s="80"/>
      <c r="AET60" s="80"/>
      <c r="AEU60" s="80"/>
      <c r="AEV60" s="80"/>
      <c r="AEW60" s="80"/>
      <c r="AEX60" s="80"/>
      <c r="AEY60" s="80"/>
      <c r="AEZ60" s="80"/>
      <c r="AFA60" s="81"/>
      <c r="AFB60" s="80">
        <v>0</v>
      </c>
      <c r="AFC60" s="80"/>
      <c r="AFD60" s="80"/>
      <c r="AFE60" s="80"/>
      <c r="AFF60" s="80"/>
      <c r="AFG60" s="80"/>
      <c r="AFH60" s="80"/>
      <c r="AFI60" s="80"/>
      <c r="AFJ60" s="80"/>
      <c r="AFK60" s="80"/>
      <c r="AFL60" s="80"/>
      <c r="AFM60" s="80">
        <v>0</v>
      </c>
      <c r="AFN60" s="80"/>
      <c r="AFO60" s="80"/>
      <c r="AFP60" s="80"/>
      <c r="AFQ60" s="80"/>
      <c r="AFR60" s="80"/>
      <c r="AFS60" s="80"/>
      <c r="AFT60" s="80"/>
      <c r="AFU60" s="80"/>
      <c r="AFV60" s="80"/>
      <c r="AFW60" s="80"/>
      <c r="AFX60" s="80"/>
      <c r="AFY60" s="80"/>
      <c r="AFZ60" s="80"/>
      <c r="AGA60" s="80"/>
      <c r="AGB60" s="80">
        <v>0</v>
      </c>
      <c r="AGC60" s="80"/>
      <c r="AGD60" s="80"/>
      <c r="AGE60" s="80"/>
      <c r="AGF60" s="80"/>
      <c r="AGG60" s="80"/>
      <c r="AGH60" s="80"/>
      <c r="AGI60" s="80"/>
      <c r="AGJ60" s="80"/>
      <c r="AGK60" s="80"/>
      <c r="AGL60" s="80"/>
      <c r="AGM60" s="80">
        <v>0</v>
      </c>
      <c r="AGN60" s="80"/>
      <c r="AGO60" s="80"/>
      <c r="AGP60" s="80"/>
      <c r="AGQ60" s="80"/>
      <c r="AGR60" s="80"/>
      <c r="AGS60" s="80"/>
      <c r="AGT60" s="80"/>
      <c r="AGU60" s="80"/>
      <c r="AGV60" s="80"/>
      <c r="AGW60" s="80"/>
      <c r="AGX60" s="80"/>
      <c r="AGY60" s="80"/>
      <c r="AGZ60" s="80"/>
      <c r="AHA60" s="81"/>
      <c r="AHB60" s="76">
        <v>0</v>
      </c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>
        <v>0</v>
      </c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>
        <v>0</v>
      </c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>
        <v>0</v>
      </c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7"/>
      <c r="AJB60" s="80">
        <v>0</v>
      </c>
      <c r="AJC60" s="80"/>
      <c r="AJD60" s="80"/>
      <c r="AJE60" s="80"/>
      <c r="AJF60" s="80"/>
      <c r="AJG60" s="80"/>
      <c r="AJH60" s="80"/>
      <c r="AJI60" s="80"/>
      <c r="AJJ60" s="80"/>
      <c r="AJK60" s="80"/>
      <c r="AJL60" s="80"/>
      <c r="AJM60" s="80">
        <v>0</v>
      </c>
      <c r="AJN60" s="80"/>
      <c r="AJO60" s="80"/>
      <c r="AJP60" s="80"/>
      <c r="AJQ60" s="80"/>
      <c r="AJR60" s="80"/>
      <c r="AJS60" s="80"/>
      <c r="AJT60" s="80"/>
      <c r="AJU60" s="80"/>
      <c r="AJV60" s="80"/>
      <c r="AJW60" s="80"/>
      <c r="AJX60" s="80"/>
      <c r="AJY60" s="80"/>
      <c r="AJZ60" s="80"/>
      <c r="AKA60" s="80"/>
      <c r="AKB60" s="80">
        <v>0</v>
      </c>
      <c r="AKC60" s="80"/>
      <c r="AKD60" s="80"/>
      <c r="AKE60" s="80"/>
      <c r="AKF60" s="80"/>
      <c r="AKG60" s="80"/>
      <c r="AKH60" s="80"/>
      <c r="AKI60" s="80"/>
      <c r="AKJ60" s="80"/>
      <c r="AKK60" s="80"/>
      <c r="AKL60" s="80"/>
      <c r="AKM60" s="80">
        <v>0</v>
      </c>
      <c r="AKN60" s="80"/>
      <c r="AKO60" s="80"/>
      <c r="AKP60" s="80"/>
      <c r="AKQ60" s="80"/>
      <c r="AKR60" s="80"/>
      <c r="AKS60" s="80"/>
      <c r="AKT60" s="80"/>
      <c r="AKU60" s="80"/>
      <c r="AKV60" s="80"/>
      <c r="AKW60" s="80"/>
      <c r="AKX60" s="80"/>
      <c r="AKY60" s="80"/>
      <c r="AKZ60" s="80"/>
      <c r="ALA60" s="81"/>
      <c r="ALB60" s="80">
        <v>0</v>
      </c>
      <c r="ALC60" s="80"/>
      <c r="ALD60" s="80"/>
      <c r="ALE60" s="80"/>
      <c r="ALF60" s="80"/>
      <c r="ALG60" s="80"/>
      <c r="ALH60" s="80"/>
      <c r="ALI60" s="80"/>
      <c r="ALJ60" s="80"/>
      <c r="ALK60" s="80"/>
      <c r="ALL60" s="80"/>
      <c r="ALM60" s="80">
        <v>0</v>
      </c>
      <c r="ALN60" s="80"/>
      <c r="ALO60" s="80"/>
      <c r="ALP60" s="80"/>
      <c r="ALQ60" s="80"/>
      <c r="ALR60" s="80"/>
      <c r="ALS60" s="80"/>
      <c r="ALT60" s="80"/>
      <c r="ALU60" s="80"/>
      <c r="ALV60" s="80"/>
      <c r="ALW60" s="80"/>
      <c r="ALX60" s="80"/>
      <c r="ALY60" s="80"/>
      <c r="ALZ60" s="80"/>
      <c r="AMA60" s="80"/>
      <c r="AMB60" s="80">
        <v>0</v>
      </c>
      <c r="AMC60" s="80"/>
      <c r="AMD60" s="80"/>
      <c r="AME60" s="80"/>
      <c r="AMF60" s="80"/>
      <c r="AMG60" s="80"/>
      <c r="AMH60" s="80"/>
      <c r="AMI60" s="80"/>
      <c r="AMJ60" s="80"/>
      <c r="AMK60" s="80"/>
      <c r="AML60" s="80"/>
      <c r="AMM60" s="80">
        <v>0</v>
      </c>
      <c r="AMN60" s="80"/>
      <c r="AMO60" s="80"/>
      <c r="AMP60" s="80"/>
      <c r="AMQ60" s="80"/>
      <c r="AMR60" s="80"/>
      <c r="AMS60" s="80"/>
      <c r="AMT60" s="80"/>
      <c r="AMU60" s="80"/>
      <c r="AMV60" s="80"/>
      <c r="AMW60" s="80"/>
      <c r="AMX60" s="80"/>
      <c r="AMY60" s="80"/>
      <c r="AMZ60" s="80"/>
      <c r="ANA60" s="81"/>
      <c r="ANB60" s="80">
        <v>0</v>
      </c>
      <c r="ANC60" s="80"/>
      <c r="AND60" s="80"/>
      <c r="ANE60" s="80"/>
      <c r="ANF60" s="80"/>
      <c r="ANG60" s="80"/>
      <c r="ANH60" s="80"/>
      <c r="ANI60" s="80"/>
      <c r="ANJ60" s="80"/>
      <c r="ANK60" s="80"/>
      <c r="ANL60" s="80"/>
      <c r="ANM60" s="80">
        <v>0</v>
      </c>
      <c r="ANN60" s="80"/>
      <c r="ANO60" s="80"/>
      <c r="ANP60" s="80"/>
      <c r="ANQ60" s="80"/>
      <c r="ANR60" s="80"/>
      <c r="ANS60" s="80"/>
      <c r="ANT60" s="80"/>
      <c r="ANU60" s="80"/>
      <c r="ANV60" s="80"/>
      <c r="ANW60" s="80"/>
      <c r="ANX60" s="80"/>
      <c r="ANY60" s="80"/>
      <c r="ANZ60" s="80"/>
      <c r="AOA60" s="80"/>
      <c r="AOB60" s="80">
        <v>0</v>
      </c>
      <c r="AOC60" s="80"/>
      <c r="AOD60" s="80"/>
      <c r="AOE60" s="80"/>
      <c r="AOF60" s="80"/>
      <c r="AOG60" s="80"/>
      <c r="AOH60" s="80"/>
      <c r="AOI60" s="80"/>
      <c r="AOJ60" s="80"/>
      <c r="AOK60" s="80"/>
      <c r="AOL60" s="80"/>
      <c r="AOM60" s="80">
        <v>0</v>
      </c>
      <c r="AON60" s="80"/>
      <c r="AOO60" s="80"/>
      <c r="AOP60" s="80"/>
      <c r="AOQ60" s="80"/>
      <c r="AOR60" s="80"/>
      <c r="AOS60" s="80"/>
      <c r="AOT60" s="80"/>
      <c r="AOU60" s="80"/>
      <c r="AOV60" s="80"/>
      <c r="AOW60" s="80"/>
      <c r="AOX60" s="80"/>
      <c r="AOY60" s="80"/>
      <c r="AOZ60" s="80"/>
      <c r="APA60" s="81"/>
      <c r="APB60" s="80">
        <v>0</v>
      </c>
      <c r="APC60" s="80"/>
      <c r="APD60" s="80"/>
      <c r="APE60" s="80"/>
      <c r="APF60" s="80"/>
      <c r="APG60" s="80"/>
      <c r="APH60" s="80"/>
      <c r="API60" s="80"/>
      <c r="APJ60" s="80"/>
      <c r="APK60" s="80"/>
      <c r="APL60" s="80"/>
      <c r="APM60" s="80">
        <v>0</v>
      </c>
      <c r="APN60" s="80"/>
      <c r="APO60" s="80"/>
      <c r="APP60" s="80"/>
      <c r="APQ60" s="80"/>
      <c r="APR60" s="80"/>
      <c r="APS60" s="80"/>
      <c r="APT60" s="80"/>
      <c r="APU60" s="80"/>
      <c r="APV60" s="80"/>
      <c r="APW60" s="80"/>
      <c r="APX60" s="80"/>
      <c r="APY60" s="80"/>
      <c r="APZ60" s="80"/>
      <c r="AQA60" s="80"/>
      <c r="AQB60" s="80">
        <v>0</v>
      </c>
      <c r="AQC60" s="80"/>
      <c r="AQD60" s="80"/>
      <c r="AQE60" s="80"/>
      <c r="AQF60" s="80"/>
      <c r="AQG60" s="80"/>
      <c r="AQH60" s="80"/>
      <c r="AQI60" s="80"/>
      <c r="AQJ60" s="80"/>
      <c r="AQK60" s="80"/>
      <c r="AQL60" s="80"/>
      <c r="AQM60" s="80">
        <v>0</v>
      </c>
      <c r="AQN60" s="80"/>
      <c r="AQO60" s="80"/>
      <c r="AQP60" s="80"/>
      <c r="AQQ60" s="80"/>
      <c r="AQR60" s="80"/>
      <c r="AQS60" s="80"/>
      <c r="AQT60" s="80"/>
      <c r="AQU60" s="80"/>
      <c r="AQV60" s="80"/>
      <c r="AQW60" s="80"/>
      <c r="AQX60" s="80"/>
      <c r="AQY60" s="80"/>
      <c r="AQZ60" s="80"/>
      <c r="ARA60" s="81"/>
      <c r="ARB60" s="80">
        <v>0</v>
      </c>
      <c r="ARC60" s="80"/>
      <c r="ARD60" s="80"/>
      <c r="ARE60" s="80"/>
      <c r="ARF60" s="80"/>
      <c r="ARG60" s="80"/>
      <c r="ARH60" s="80"/>
      <c r="ARI60" s="80"/>
      <c r="ARJ60" s="80"/>
      <c r="ARK60" s="80"/>
      <c r="ARL60" s="80"/>
      <c r="ARM60" s="80">
        <v>0</v>
      </c>
      <c r="ARN60" s="80"/>
      <c r="ARO60" s="80"/>
      <c r="ARP60" s="80"/>
      <c r="ARQ60" s="80"/>
      <c r="ARR60" s="80"/>
      <c r="ARS60" s="80"/>
      <c r="ART60" s="80"/>
      <c r="ARU60" s="80"/>
      <c r="ARV60" s="80"/>
      <c r="ARW60" s="80"/>
      <c r="ARX60" s="80"/>
      <c r="ARY60" s="80"/>
      <c r="ARZ60" s="80"/>
      <c r="ASA60" s="80"/>
      <c r="ASB60" s="80">
        <v>0</v>
      </c>
      <c r="ASC60" s="80"/>
      <c r="ASD60" s="80"/>
      <c r="ASE60" s="80"/>
      <c r="ASF60" s="80"/>
      <c r="ASG60" s="80"/>
      <c r="ASH60" s="80"/>
      <c r="ASI60" s="80"/>
      <c r="ASJ60" s="80"/>
      <c r="ASK60" s="80"/>
      <c r="ASL60" s="80"/>
      <c r="ASM60" s="80">
        <v>0</v>
      </c>
      <c r="ASN60" s="80"/>
      <c r="ASO60" s="80"/>
      <c r="ASP60" s="80"/>
      <c r="ASQ60" s="80"/>
      <c r="ASR60" s="80"/>
      <c r="ASS60" s="80"/>
      <c r="AST60" s="80"/>
      <c r="ASU60" s="80"/>
      <c r="ASV60" s="80"/>
      <c r="ASW60" s="80"/>
      <c r="ASX60" s="80"/>
      <c r="ASY60" s="80"/>
      <c r="ASZ60" s="80"/>
      <c r="ATA60" s="81"/>
      <c r="ATB60" s="80">
        <v>0</v>
      </c>
      <c r="ATC60" s="80"/>
      <c r="ATD60" s="80"/>
      <c r="ATE60" s="80"/>
      <c r="ATF60" s="80"/>
      <c r="ATG60" s="80"/>
      <c r="ATH60" s="80"/>
      <c r="ATI60" s="80"/>
      <c r="ATJ60" s="80"/>
      <c r="ATK60" s="80"/>
      <c r="ATL60" s="80"/>
      <c r="ATM60" s="80">
        <v>0</v>
      </c>
      <c r="ATN60" s="80"/>
      <c r="ATO60" s="80"/>
      <c r="ATP60" s="80"/>
      <c r="ATQ60" s="80"/>
      <c r="ATR60" s="80"/>
      <c r="ATS60" s="80"/>
      <c r="ATT60" s="80"/>
      <c r="ATU60" s="80"/>
      <c r="ATV60" s="80"/>
      <c r="ATW60" s="80"/>
      <c r="ATX60" s="80"/>
      <c r="ATY60" s="80"/>
      <c r="ATZ60" s="80"/>
      <c r="AUA60" s="80"/>
      <c r="AUB60" s="80">
        <v>0</v>
      </c>
      <c r="AUC60" s="80"/>
      <c r="AUD60" s="80"/>
      <c r="AUE60" s="80"/>
      <c r="AUF60" s="80"/>
      <c r="AUG60" s="80"/>
      <c r="AUH60" s="80"/>
      <c r="AUI60" s="80"/>
      <c r="AUJ60" s="80"/>
      <c r="AUK60" s="80"/>
      <c r="AUL60" s="80"/>
      <c r="AUM60" s="80">
        <v>0</v>
      </c>
      <c r="AUN60" s="80"/>
      <c r="AUO60" s="80"/>
      <c r="AUP60" s="80"/>
      <c r="AUQ60" s="80"/>
      <c r="AUR60" s="80"/>
      <c r="AUS60" s="80"/>
      <c r="AUT60" s="80"/>
      <c r="AUU60" s="80"/>
      <c r="AUV60" s="80"/>
      <c r="AUW60" s="80"/>
      <c r="AUX60" s="80"/>
      <c r="AUY60" s="80"/>
      <c r="AUZ60" s="80"/>
      <c r="AVA60" s="81"/>
      <c r="AVB60" s="80">
        <v>0</v>
      </c>
      <c r="AVC60" s="80"/>
      <c r="AVD60" s="80"/>
      <c r="AVE60" s="80"/>
      <c r="AVF60" s="80"/>
      <c r="AVG60" s="80"/>
      <c r="AVH60" s="80"/>
      <c r="AVI60" s="80"/>
      <c r="AVJ60" s="80"/>
      <c r="AVK60" s="80"/>
      <c r="AVL60" s="80"/>
      <c r="AVM60" s="80">
        <v>0</v>
      </c>
      <c r="AVN60" s="80"/>
      <c r="AVO60" s="80"/>
      <c r="AVP60" s="80"/>
      <c r="AVQ60" s="80"/>
      <c r="AVR60" s="80"/>
      <c r="AVS60" s="80"/>
      <c r="AVT60" s="80"/>
      <c r="AVU60" s="80"/>
      <c r="AVV60" s="80"/>
      <c r="AVW60" s="80"/>
      <c r="AVX60" s="80"/>
      <c r="AVY60" s="80"/>
      <c r="AVZ60" s="80"/>
      <c r="AWA60" s="80"/>
      <c r="AWB60" s="80">
        <v>0</v>
      </c>
      <c r="AWC60" s="80"/>
      <c r="AWD60" s="80"/>
      <c r="AWE60" s="80"/>
      <c r="AWF60" s="80"/>
      <c r="AWG60" s="80"/>
      <c r="AWH60" s="80"/>
      <c r="AWI60" s="80"/>
      <c r="AWJ60" s="80"/>
      <c r="AWK60" s="80"/>
      <c r="AWL60" s="80"/>
      <c r="AWM60" s="80">
        <v>0</v>
      </c>
      <c r="AWN60" s="80"/>
      <c r="AWO60" s="80"/>
      <c r="AWP60" s="80"/>
      <c r="AWQ60" s="80"/>
      <c r="AWR60" s="80"/>
      <c r="AWS60" s="80"/>
      <c r="AWT60" s="80"/>
      <c r="AWU60" s="80"/>
      <c r="AWV60" s="80"/>
      <c r="AWW60" s="80"/>
      <c r="AWX60" s="80"/>
      <c r="AWY60" s="80"/>
      <c r="AWZ60" s="80"/>
      <c r="AXA60" s="81"/>
      <c r="AXB60" s="80">
        <v>0</v>
      </c>
      <c r="AXC60" s="80"/>
      <c r="AXD60" s="80"/>
      <c r="AXE60" s="80"/>
      <c r="AXF60" s="80"/>
      <c r="AXG60" s="80"/>
      <c r="AXH60" s="80"/>
      <c r="AXI60" s="80"/>
      <c r="AXJ60" s="80"/>
      <c r="AXK60" s="80"/>
      <c r="AXL60" s="80"/>
      <c r="AXM60" s="80">
        <v>0</v>
      </c>
      <c r="AXN60" s="80"/>
      <c r="AXO60" s="80"/>
      <c r="AXP60" s="80"/>
      <c r="AXQ60" s="80"/>
      <c r="AXR60" s="80"/>
      <c r="AXS60" s="80"/>
      <c r="AXT60" s="80"/>
      <c r="AXU60" s="80"/>
      <c r="AXV60" s="80"/>
      <c r="AXW60" s="80"/>
      <c r="AXX60" s="80"/>
      <c r="AXY60" s="80"/>
      <c r="AXZ60" s="80"/>
      <c r="AYA60" s="80"/>
      <c r="AYB60" s="80">
        <v>0</v>
      </c>
      <c r="AYC60" s="80"/>
      <c r="AYD60" s="80"/>
      <c r="AYE60" s="80"/>
      <c r="AYF60" s="80"/>
      <c r="AYG60" s="80"/>
      <c r="AYH60" s="80"/>
      <c r="AYI60" s="80"/>
      <c r="AYJ60" s="80"/>
      <c r="AYK60" s="80"/>
      <c r="AYL60" s="80"/>
      <c r="AYM60" s="80">
        <v>0</v>
      </c>
      <c r="AYN60" s="80"/>
      <c r="AYO60" s="80"/>
      <c r="AYP60" s="80"/>
      <c r="AYQ60" s="80"/>
      <c r="AYR60" s="80"/>
      <c r="AYS60" s="80"/>
      <c r="AYT60" s="80"/>
      <c r="AYU60" s="80"/>
      <c r="AYV60" s="80"/>
      <c r="AYW60" s="80"/>
      <c r="AYX60" s="80"/>
      <c r="AYY60" s="80"/>
      <c r="AYZ60" s="80"/>
      <c r="AZA60" s="81"/>
      <c r="AZB60" s="80">
        <v>0</v>
      </c>
      <c r="AZC60" s="80"/>
      <c r="AZD60" s="80"/>
      <c r="AZE60" s="80"/>
      <c r="AZF60" s="80"/>
      <c r="AZG60" s="80"/>
      <c r="AZH60" s="80"/>
      <c r="AZI60" s="80"/>
      <c r="AZJ60" s="80"/>
      <c r="AZK60" s="80"/>
      <c r="AZL60" s="80"/>
      <c r="AZM60" s="80">
        <v>0</v>
      </c>
      <c r="AZN60" s="80"/>
      <c r="AZO60" s="80"/>
      <c r="AZP60" s="80"/>
      <c r="AZQ60" s="80"/>
      <c r="AZR60" s="80"/>
      <c r="AZS60" s="80"/>
      <c r="AZT60" s="80"/>
      <c r="AZU60" s="80"/>
      <c r="AZV60" s="80"/>
      <c r="AZW60" s="80"/>
      <c r="AZX60" s="80"/>
      <c r="AZY60" s="80"/>
      <c r="AZZ60" s="80"/>
      <c r="BAA60" s="80"/>
      <c r="BAB60" s="80">
        <v>0</v>
      </c>
      <c r="BAC60" s="80"/>
      <c r="BAD60" s="80"/>
      <c r="BAE60" s="80"/>
      <c r="BAF60" s="80"/>
      <c r="BAG60" s="80"/>
      <c r="BAH60" s="80"/>
      <c r="BAI60" s="80"/>
      <c r="BAJ60" s="80"/>
      <c r="BAK60" s="80"/>
      <c r="BAL60" s="80"/>
      <c r="BAM60" s="80">
        <v>0</v>
      </c>
      <c r="BAN60" s="80"/>
      <c r="BAO60" s="80"/>
      <c r="BAP60" s="80"/>
      <c r="BAQ60" s="80"/>
      <c r="BAR60" s="80"/>
      <c r="BAS60" s="80"/>
      <c r="BAT60" s="80"/>
      <c r="BAU60" s="80"/>
      <c r="BAV60" s="80"/>
      <c r="BAW60" s="80"/>
      <c r="BAX60" s="80"/>
      <c r="BAY60" s="80"/>
      <c r="BAZ60" s="80"/>
      <c r="BBA60" s="81"/>
      <c r="BBB60" s="80">
        <v>0</v>
      </c>
      <c r="BBC60" s="80"/>
      <c r="BBD60" s="80"/>
      <c r="BBE60" s="80"/>
      <c r="BBF60" s="80"/>
      <c r="BBG60" s="80"/>
      <c r="BBH60" s="80"/>
      <c r="BBI60" s="80"/>
      <c r="BBJ60" s="80"/>
      <c r="BBK60" s="80"/>
      <c r="BBL60" s="80"/>
      <c r="BBM60" s="80">
        <v>0</v>
      </c>
      <c r="BBN60" s="80"/>
      <c r="BBO60" s="80"/>
      <c r="BBP60" s="80"/>
      <c r="BBQ60" s="80"/>
      <c r="BBR60" s="80"/>
      <c r="BBS60" s="80"/>
      <c r="BBT60" s="80"/>
      <c r="BBU60" s="80"/>
      <c r="BBV60" s="80"/>
      <c r="BBW60" s="80"/>
      <c r="BBX60" s="80"/>
      <c r="BBY60" s="80"/>
      <c r="BBZ60" s="80"/>
      <c r="BCA60" s="80"/>
      <c r="BCB60" s="80">
        <v>0</v>
      </c>
      <c r="BCC60" s="80"/>
      <c r="BCD60" s="80"/>
      <c r="BCE60" s="80"/>
      <c r="BCF60" s="80"/>
      <c r="BCG60" s="80"/>
      <c r="BCH60" s="80"/>
      <c r="BCI60" s="80"/>
      <c r="BCJ60" s="80"/>
      <c r="BCK60" s="80"/>
      <c r="BCL60" s="80"/>
      <c r="BCM60" s="80">
        <v>0</v>
      </c>
      <c r="BCN60" s="80"/>
      <c r="BCO60" s="80"/>
      <c r="BCP60" s="80"/>
      <c r="BCQ60" s="80"/>
      <c r="BCR60" s="80"/>
      <c r="BCS60" s="80"/>
      <c r="BCT60" s="80"/>
      <c r="BCU60" s="80"/>
      <c r="BCV60" s="80"/>
      <c r="BCW60" s="80"/>
      <c r="BCX60" s="80"/>
      <c r="BCY60" s="80"/>
      <c r="BCZ60" s="80"/>
      <c r="BDA60" s="81"/>
      <c r="BDB60" s="80">
        <v>0</v>
      </c>
      <c r="BDC60" s="80"/>
      <c r="BDD60" s="80"/>
      <c r="BDE60" s="80"/>
      <c r="BDF60" s="80"/>
      <c r="BDG60" s="80"/>
      <c r="BDH60" s="80"/>
      <c r="BDI60" s="80"/>
      <c r="BDJ60" s="80"/>
      <c r="BDK60" s="80"/>
      <c r="BDL60" s="80"/>
      <c r="BDM60" s="80">
        <v>0</v>
      </c>
      <c r="BDN60" s="80"/>
      <c r="BDO60" s="80"/>
      <c r="BDP60" s="80"/>
      <c r="BDQ60" s="80"/>
      <c r="BDR60" s="80"/>
      <c r="BDS60" s="80"/>
      <c r="BDT60" s="80"/>
      <c r="BDU60" s="80"/>
      <c r="BDV60" s="80"/>
      <c r="BDW60" s="80"/>
      <c r="BDX60" s="80"/>
      <c r="BDY60" s="80"/>
      <c r="BDZ60" s="80"/>
      <c r="BEA60" s="80"/>
      <c r="BEB60" s="80">
        <v>0</v>
      </c>
      <c r="BEC60" s="80"/>
      <c r="BED60" s="80"/>
      <c r="BEE60" s="80"/>
      <c r="BEF60" s="80"/>
      <c r="BEG60" s="80"/>
      <c r="BEH60" s="80"/>
      <c r="BEI60" s="80"/>
      <c r="BEJ60" s="80"/>
      <c r="BEK60" s="80"/>
      <c r="BEL60" s="80"/>
      <c r="BEM60" s="80">
        <v>0</v>
      </c>
      <c r="BEN60" s="80"/>
      <c r="BEO60" s="80"/>
      <c r="BEP60" s="80"/>
      <c r="BEQ60" s="80"/>
      <c r="BER60" s="80"/>
      <c r="BES60" s="80"/>
      <c r="BET60" s="80"/>
      <c r="BEU60" s="80"/>
      <c r="BEV60" s="80"/>
      <c r="BEW60" s="80"/>
      <c r="BEX60" s="80"/>
      <c r="BEY60" s="80"/>
      <c r="BEZ60" s="80"/>
      <c r="BFA60" s="81"/>
      <c r="BFB60" s="80">
        <v>0</v>
      </c>
      <c r="BFC60" s="80"/>
      <c r="BFD60" s="80"/>
      <c r="BFE60" s="80"/>
      <c r="BFF60" s="80"/>
      <c r="BFG60" s="80"/>
      <c r="BFH60" s="80"/>
      <c r="BFI60" s="80"/>
      <c r="BFJ60" s="80"/>
      <c r="BFK60" s="80"/>
      <c r="BFL60" s="80"/>
      <c r="BFM60" s="80">
        <v>0</v>
      </c>
      <c r="BFN60" s="80"/>
      <c r="BFO60" s="80"/>
      <c r="BFP60" s="80"/>
      <c r="BFQ60" s="80"/>
      <c r="BFR60" s="80"/>
      <c r="BFS60" s="80"/>
      <c r="BFT60" s="80"/>
      <c r="BFU60" s="80"/>
      <c r="BFV60" s="80"/>
      <c r="BFW60" s="80"/>
      <c r="BFX60" s="80"/>
      <c r="BFY60" s="80"/>
      <c r="BFZ60" s="80"/>
      <c r="BGA60" s="80"/>
      <c r="BGB60" s="80">
        <v>0</v>
      </c>
      <c r="BGC60" s="80"/>
      <c r="BGD60" s="80"/>
      <c r="BGE60" s="80"/>
      <c r="BGF60" s="80"/>
      <c r="BGG60" s="80"/>
      <c r="BGH60" s="80"/>
      <c r="BGI60" s="80"/>
      <c r="BGJ60" s="80"/>
      <c r="BGK60" s="80"/>
      <c r="BGL60" s="80"/>
      <c r="BGM60" s="80">
        <v>0</v>
      </c>
      <c r="BGN60" s="80"/>
      <c r="BGO60" s="80"/>
      <c r="BGP60" s="80"/>
      <c r="BGQ60" s="80"/>
      <c r="BGR60" s="80"/>
      <c r="BGS60" s="80"/>
      <c r="BGT60" s="80"/>
      <c r="BGU60" s="80"/>
      <c r="BGV60" s="80"/>
      <c r="BGW60" s="80"/>
      <c r="BGX60" s="80"/>
      <c r="BGY60" s="80"/>
      <c r="BGZ60" s="80"/>
      <c r="BHA60" s="81"/>
      <c r="BHB60" s="76">
        <v>0</v>
      </c>
      <c r="BHC60" s="76"/>
      <c r="BHD60" s="76"/>
      <c r="BHE60" s="76"/>
      <c r="BHF60" s="76"/>
      <c r="BHG60" s="76"/>
      <c r="BHH60" s="76"/>
      <c r="BHI60" s="76"/>
      <c r="BHJ60" s="76"/>
      <c r="BHK60" s="76"/>
      <c r="BHL60" s="76"/>
      <c r="BHM60" s="76">
        <v>0</v>
      </c>
      <c r="BHN60" s="76"/>
      <c r="BHO60" s="76"/>
      <c r="BHP60" s="76"/>
      <c r="BHQ60" s="76"/>
      <c r="BHR60" s="76"/>
      <c r="BHS60" s="76"/>
      <c r="BHT60" s="76"/>
      <c r="BHU60" s="76"/>
      <c r="BHV60" s="76"/>
      <c r="BHW60" s="76"/>
      <c r="BHX60" s="76"/>
      <c r="BHY60" s="76"/>
      <c r="BHZ60" s="76"/>
      <c r="BIA60" s="76"/>
      <c r="BIB60" s="76">
        <v>0</v>
      </c>
      <c r="BIC60" s="76"/>
      <c r="BID60" s="76"/>
      <c r="BIE60" s="76"/>
      <c r="BIF60" s="76"/>
      <c r="BIG60" s="76"/>
      <c r="BIH60" s="76"/>
      <c r="BII60" s="76"/>
      <c r="BIJ60" s="76"/>
      <c r="BIK60" s="76"/>
      <c r="BIL60" s="76"/>
      <c r="BIM60" s="76">
        <v>0</v>
      </c>
      <c r="BIN60" s="76"/>
      <c r="BIO60" s="76"/>
      <c r="BIP60" s="76"/>
      <c r="BIQ60" s="76"/>
      <c r="BIR60" s="76"/>
      <c r="BIS60" s="76"/>
      <c r="BIT60" s="76"/>
      <c r="BIU60" s="76"/>
      <c r="BIV60" s="76"/>
      <c r="BIW60" s="76"/>
      <c r="BIX60" s="76"/>
      <c r="BIY60" s="76"/>
      <c r="BIZ60" s="76"/>
      <c r="BJA60" s="77"/>
      <c r="BJB60" s="80">
        <v>0</v>
      </c>
      <c r="BJC60" s="80"/>
      <c r="BJD60" s="80"/>
      <c r="BJE60" s="80"/>
      <c r="BJF60" s="80"/>
      <c r="BJG60" s="80"/>
      <c r="BJH60" s="80"/>
      <c r="BJI60" s="80"/>
      <c r="BJJ60" s="80"/>
      <c r="BJK60" s="80"/>
      <c r="BJL60" s="80"/>
      <c r="BJM60" s="80">
        <v>0</v>
      </c>
      <c r="BJN60" s="80"/>
      <c r="BJO60" s="80"/>
      <c r="BJP60" s="80"/>
      <c r="BJQ60" s="80"/>
      <c r="BJR60" s="80"/>
      <c r="BJS60" s="80"/>
      <c r="BJT60" s="80"/>
      <c r="BJU60" s="80"/>
      <c r="BJV60" s="80"/>
      <c r="BJW60" s="80"/>
      <c r="BJX60" s="80"/>
      <c r="BJY60" s="80"/>
      <c r="BJZ60" s="80"/>
      <c r="BKA60" s="80"/>
      <c r="BKB60" s="80">
        <v>0</v>
      </c>
      <c r="BKC60" s="80"/>
      <c r="BKD60" s="80"/>
      <c r="BKE60" s="80"/>
      <c r="BKF60" s="80"/>
      <c r="BKG60" s="80"/>
      <c r="BKH60" s="80"/>
      <c r="BKI60" s="80"/>
      <c r="BKJ60" s="80"/>
      <c r="BKK60" s="80"/>
      <c r="BKL60" s="80"/>
      <c r="BKM60" s="80">
        <v>0</v>
      </c>
      <c r="BKN60" s="80"/>
      <c r="BKO60" s="80"/>
      <c r="BKP60" s="80"/>
      <c r="BKQ60" s="80"/>
      <c r="BKR60" s="80"/>
      <c r="BKS60" s="80"/>
      <c r="BKT60" s="80"/>
      <c r="BKU60" s="80"/>
      <c r="BKV60" s="80"/>
      <c r="BKW60" s="80"/>
      <c r="BKX60" s="80"/>
      <c r="BKY60" s="80"/>
      <c r="BKZ60" s="80"/>
      <c r="BLA60" s="81"/>
      <c r="BLB60" s="80">
        <v>0</v>
      </c>
      <c r="BLC60" s="80"/>
      <c r="BLD60" s="80"/>
      <c r="BLE60" s="80"/>
      <c r="BLF60" s="80"/>
      <c r="BLG60" s="80"/>
      <c r="BLH60" s="80"/>
      <c r="BLI60" s="80"/>
      <c r="BLJ60" s="80"/>
      <c r="BLK60" s="80"/>
      <c r="BLL60" s="80"/>
      <c r="BLM60" s="80">
        <v>0</v>
      </c>
      <c r="BLN60" s="80"/>
      <c r="BLO60" s="80"/>
      <c r="BLP60" s="80"/>
      <c r="BLQ60" s="80"/>
      <c r="BLR60" s="80"/>
      <c r="BLS60" s="80"/>
      <c r="BLT60" s="80"/>
      <c r="BLU60" s="80"/>
      <c r="BLV60" s="80"/>
      <c r="BLW60" s="80"/>
      <c r="BLX60" s="80"/>
      <c r="BLY60" s="80"/>
      <c r="BLZ60" s="80"/>
      <c r="BMA60" s="80"/>
      <c r="BMB60" s="80">
        <v>0</v>
      </c>
      <c r="BMC60" s="80"/>
      <c r="BMD60" s="80"/>
      <c r="BME60" s="80"/>
      <c r="BMF60" s="80"/>
      <c r="BMG60" s="80"/>
      <c r="BMH60" s="80"/>
      <c r="BMI60" s="80"/>
      <c r="BMJ60" s="80"/>
      <c r="BMK60" s="80"/>
      <c r="BML60" s="80"/>
      <c r="BMM60" s="80">
        <v>0</v>
      </c>
      <c r="BMN60" s="80"/>
      <c r="BMO60" s="80"/>
      <c r="BMP60" s="80"/>
      <c r="BMQ60" s="80"/>
      <c r="BMR60" s="80"/>
      <c r="BMS60" s="80"/>
      <c r="BMT60" s="80"/>
      <c r="BMU60" s="80"/>
      <c r="BMV60" s="80"/>
      <c r="BMW60" s="80"/>
      <c r="BMX60" s="80"/>
      <c r="BMY60" s="80"/>
      <c r="BMZ60" s="80"/>
      <c r="BNA60" s="81"/>
      <c r="BNB60" s="35"/>
      <c r="BNC60" s="35"/>
      <c r="BND60" s="35"/>
      <c r="BNE60" s="35"/>
      <c r="BNF60" s="35"/>
      <c r="BNG60" s="35"/>
      <c r="BNH60" s="35"/>
      <c r="BNI60" s="35"/>
      <c r="BNJ60" s="35"/>
      <c r="BNK60" s="35"/>
      <c r="BNL60" s="35"/>
      <c r="BNM60" s="35"/>
      <c r="BNN60" s="35"/>
      <c r="BNO60" s="35"/>
      <c r="BNP60" s="35"/>
      <c r="BNQ60" s="35"/>
      <c r="BNR60" s="35"/>
      <c r="BNS60" s="35"/>
      <c r="BNT60" s="35"/>
      <c r="BNU60" s="35"/>
      <c r="BNV60" s="35"/>
      <c r="BNW60" s="35"/>
      <c r="BNX60" s="35"/>
      <c r="BNY60" s="35"/>
      <c r="BNZ60" s="35"/>
      <c r="BOA60" s="35"/>
      <c r="BOB60" s="35"/>
      <c r="BOC60" s="35"/>
      <c r="BOD60" s="35"/>
      <c r="BOE60" s="35"/>
      <c r="BOF60" s="35"/>
      <c r="BOG60" s="35"/>
      <c r="BOH60" s="35"/>
      <c r="BOI60" s="35"/>
      <c r="BOJ60" s="35"/>
      <c r="BOK60" s="35"/>
      <c r="BOL60" s="35"/>
      <c r="BOM60" s="35"/>
      <c r="BON60" s="35"/>
      <c r="BOO60" s="35"/>
      <c r="BOP60" s="35"/>
      <c r="BOQ60" s="35"/>
      <c r="BOR60" s="35"/>
      <c r="BOS60" s="35"/>
      <c r="BOT60" s="35"/>
      <c r="BOU60" s="35"/>
      <c r="BOV60" s="35"/>
      <c r="BOW60" s="35"/>
      <c r="BOX60" s="35"/>
      <c r="BOY60" s="35"/>
      <c r="BOZ60" s="35"/>
      <c r="BPA60" s="35"/>
    </row>
    <row r="61" spans="1:1769" s="22" customFormat="1" ht="11.2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34"/>
      <c r="AU61" s="34"/>
      <c r="AV61" s="34"/>
      <c r="AW61" s="34"/>
      <c r="AX61" s="34"/>
      <c r="AY61" s="34"/>
      <c r="AZ61" s="34"/>
      <c r="BA61" s="34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BNB61" s="50"/>
      <c r="BNC61" s="50"/>
      <c r="BND61" s="50"/>
      <c r="BNE61" s="50"/>
      <c r="BNF61" s="50"/>
      <c r="BNG61" s="50"/>
      <c r="BNH61" s="50"/>
      <c r="BNI61" s="50"/>
      <c r="BNJ61" s="50"/>
      <c r="BNK61" s="50"/>
      <c r="BNL61" s="50"/>
      <c r="BNM61" s="50"/>
      <c r="BNN61" s="50"/>
      <c r="BNO61" s="50"/>
      <c r="BNP61" s="50"/>
      <c r="BNQ61" s="50"/>
      <c r="BNR61" s="50"/>
      <c r="BNS61" s="50"/>
      <c r="BNT61" s="50"/>
      <c r="BNU61" s="50"/>
      <c r="BNV61" s="50"/>
      <c r="BNW61" s="50"/>
      <c r="BNX61" s="50"/>
      <c r="BNY61" s="50"/>
      <c r="BNZ61" s="50"/>
      <c r="BOA61" s="50"/>
      <c r="BOB61" s="50"/>
      <c r="BOC61" s="50"/>
      <c r="BOD61" s="50"/>
      <c r="BOE61" s="50"/>
      <c r="BOF61" s="50"/>
      <c r="BOG61" s="50"/>
      <c r="BOH61" s="50"/>
      <c r="BOI61" s="50"/>
      <c r="BOJ61" s="50"/>
      <c r="BOK61" s="50"/>
      <c r="BOL61" s="50"/>
      <c r="BOM61" s="50"/>
      <c r="BON61" s="50"/>
      <c r="BOO61" s="50"/>
      <c r="BOP61" s="50"/>
      <c r="BOQ61" s="50"/>
      <c r="BOR61" s="50"/>
      <c r="BOS61" s="50"/>
      <c r="BOT61" s="50"/>
      <c r="BOU61" s="50"/>
      <c r="BOV61" s="50"/>
      <c r="BOW61" s="50"/>
      <c r="BOX61" s="50"/>
      <c r="BOY61" s="50"/>
      <c r="BOZ61" s="50"/>
      <c r="BPA61" s="50"/>
    </row>
    <row r="62" spans="1:1769" s="28" customFormat="1" ht="11.25" customHeight="1">
      <c r="B62" s="28" t="s">
        <v>79</v>
      </c>
      <c r="Z62" s="64" t="s">
        <v>155</v>
      </c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BNB62" s="42"/>
      <c r="BNC62" s="42"/>
      <c r="BND62" s="42"/>
      <c r="BNE62" s="42"/>
      <c r="BNF62" s="42"/>
      <c r="BNG62" s="42"/>
      <c r="BNH62" s="42"/>
      <c r="BNI62" s="42"/>
      <c r="BNJ62" s="42"/>
      <c r="BNK62" s="42"/>
      <c r="BNL62" s="42"/>
      <c r="BNM62" s="42"/>
      <c r="BNN62" s="42"/>
      <c r="BNO62" s="42"/>
      <c r="BNP62" s="42"/>
      <c r="BNQ62" s="42"/>
      <c r="BNR62" s="42"/>
      <c r="BNS62" s="42"/>
      <c r="BNT62" s="42"/>
      <c r="BNU62" s="42"/>
      <c r="BNV62" s="42"/>
      <c r="BNW62" s="42"/>
      <c r="BNX62" s="42"/>
      <c r="BNY62" s="42"/>
      <c r="BNZ62" s="42"/>
      <c r="BOA62" s="42"/>
      <c r="BOB62" s="42"/>
      <c r="BOC62" s="42"/>
      <c r="BOD62" s="42"/>
      <c r="BOE62" s="42"/>
      <c r="BOF62" s="42"/>
      <c r="BOG62" s="42"/>
      <c r="BOH62" s="42"/>
      <c r="BOI62" s="42"/>
      <c r="BOJ62" s="42"/>
      <c r="BOK62" s="42"/>
      <c r="BOL62" s="42"/>
      <c r="BOM62" s="42"/>
      <c r="BON62" s="42"/>
      <c r="BOO62" s="42"/>
      <c r="BOP62" s="42"/>
      <c r="BOQ62" s="42"/>
      <c r="BOR62" s="42"/>
      <c r="BOS62" s="42"/>
      <c r="BOT62" s="42"/>
      <c r="BOU62" s="42"/>
      <c r="BOV62" s="42"/>
      <c r="BOW62" s="42"/>
      <c r="BOX62" s="42"/>
      <c r="BOY62" s="42"/>
      <c r="BOZ62" s="42"/>
      <c r="BPA62" s="42"/>
    </row>
    <row r="63" spans="1:1769" s="28" customFormat="1" ht="11.25" customHeight="1">
      <c r="B63" s="28" t="s">
        <v>80</v>
      </c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24"/>
      <c r="BA63" s="24"/>
      <c r="BB63" s="24"/>
      <c r="BC63" s="24"/>
      <c r="BD63" s="24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Y63" s="24"/>
      <c r="BZ63" s="24"/>
      <c r="CA63" s="24"/>
      <c r="CB63" s="24"/>
      <c r="CC63" s="24"/>
      <c r="CD63" s="24"/>
      <c r="CE63" s="24"/>
      <c r="CF63" s="24"/>
      <c r="CG63" s="70" t="s">
        <v>156</v>
      </c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BNB63" s="42"/>
      <c r="BNC63" s="42"/>
      <c r="BND63" s="42"/>
      <c r="BNE63" s="42"/>
      <c r="BNF63" s="42"/>
      <c r="BNG63" s="42"/>
      <c r="BNH63" s="42"/>
      <c r="BNI63" s="42"/>
      <c r="BNJ63" s="42"/>
      <c r="BNK63" s="42"/>
      <c r="BNL63" s="42"/>
      <c r="BNM63" s="42"/>
      <c r="BNN63" s="42"/>
      <c r="BNO63" s="42"/>
      <c r="BNP63" s="42"/>
      <c r="BNQ63" s="42"/>
      <c r="BNR63" s="42"/>
      <c r="BNS63" s="42"/>
      <c r="BNT63" s="42"/>
      <c r="BNU63" s="42"/>
      <c r="BNV63" s="42"/>
      <c r="BNW63" s="42"/>
      <c r="BNX63" s="42"/>
      <c r="BNY63" s="42"/>
      <c r="BNZ63" s="42"/>
      <c r="BOA63" s="42"/>
      <c r="BOB63" s="42"/>
      <c r="BOC63" s="42"/>
      <c r="BOD63" s="42"/>
      <c r="BOE63" s="42"/>
      <c r="BOF63" s="42"/>
      <c r="BOG63" s="42"/>
      <c r="BOH63" s="42"/>
      <c r="BOI63" s="42"/>
      <c r="BOJ63" s="42"/>
      <c r="BOK63" s="42"/>
      <c r="BOL63" s="42"/>
      <c r="BOM63" s="42"/>
      <c r="BON63" s="42"/>
      <c r="BOO63" s="42"/>
      <c r="BOP63" s="42"/>
      <c r="BOQ63" s="42"/>
      <c r="BOR63" s="42"/>
      <c r="BOS63" s="42"/>
      <c r="BOT63" s="42"/>
      <c r="BOU63" s="42"/>
      <c r="BOV63" s="42"/>
      <c r="BOW63" s="42"/>
      <c r="BOX63" s="42"/>
      <c r="BOY63" s="42"/>
      <c r="BOZ63" s="42"/>
      <c r="BPA63" s="42"/>
    </row>
    <row r="64" spans="1:1769" s="26" customFormat="1" ht="10.5">
      <c r="AC64" s="71" t="s">
        <v>81</v>
      </c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27"/>
      <c r="AX64" s="27"/>
      <c r="AY64" s="27"/>
      <c r="AZ64" s="27"/>
      <c r="BA64" s="27"/>
      <c r="BB64" s="27"/>
      <c r="BC64" s="27"/>
      <c r="BD64" s="27"/>
      <c r="BF64" s="71" t="s">
        <v>82</v>
      </c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Y64" s="27"/>
      <c r="BZ64" s="27"/>
      <c r="CA64" s="27"/>
      <c r="CB64" s="27"/>
      <c r="CC64" s="27"/>
      <c r="CD64" s="27"/>
      <c r="CE64" s="27"/>
      <c r="CF64" s="27"/>
      <c r="CG64" s="71" t="s">
        <v>83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BNB64" s="39"/>
      <c r="BNC64" s="39"/>
      <c r="BND64" s="39"/>
      <c r="BNE64" s="39"/>
      <c r="BNF64" s="39"/>
      <c r="BNG64" s="39"/>
      <c r="BNH64" s="39"/>
      <c r="BNI64" s="39"/>
      <c r="BNJ64" s="39"/>
      <c r="BNK64" s="39"/>
      <c r="BNL64" s="39"/>
      <c r="BNM64" s="39"/>
      <c r="BNN64" s="39"/>
      <c r="BNO64" s="39"/>
      <c r="BNP64" s="39"/>
      <c r="BNQ64" s="39"/>
      <c r="BNR64" s="39"/>
      <c r="BNS64" s="39"/>
      <c r="BNT64" s="39"/>
      <c r="BNU64" s="39"/>
      <c r="BNV64" s="39"/>
      <c r="BNW64" s="39"/>
      <c r="BNX64" s="39"/>
      <c r="BNY64" s="39"/>
      <c r="BNZ64" s="39"/>
      <c r="BOA64" s="39"/>
      <c r="BOB64" s="39"/>
      <c r="BOC64" s="39"/>
      <c r="BOD64" s="39"/>
      <c r="BOE64" s="39"/>
      <c r="BOF64" s="39"/>
      <c r="BOG64" s="39"/>
      <c r="BOH64" s="39"/>
      <c r="BOI64" s="39"/>
      <c r="BOJ64" s="39"/>
      <c r="BOK64" s="39"/>
      <c r="BOL64" s="39"/>
      <c r="BOM64" s="39"/>
      <c r="BON64" s="39"/>
      <c r="BOO64" s="39"/>
      <c r="BOP64" s="39"/>
      <c r="BOQ64" s="39"/>
      <c r="BOR64" s="39"/>
      <c r="BOS64" s="39"/>
      <c r="BOT64" s="39"/>
      <c r="BOU64" s="39"/>
      <c r="BOV64" s="39"/>
      <c r="BOW64" s="39"/>
      <c r="BOX64" s="39"/>
      <c r="BOY64" s="39"/>
      <c r="BOZ64" s="39"/>
      <c r="BPA64" s="39"/>
    </row>
    <row r="65" spans="1:106 1718:1769" s="28" customFormat="1" ht="11.25">
      <c r="BNB65" s="42"/>
      <c r="BNC65" s="42"/>
      <c r="BND65" s="42"/>
      <c r="BNE65" s="42"/>
      <c r="BNF65" s="42"/>
      <c r="BNG65" s="42"/>
      <c r="BNH65" s="42"/>
      <c r="BNI65" s="42"/>
      <c r="BNJ65" s="42"/>
      <c r="BNK65" s="42"/>
      <c r="BNL65" s="42"/>
      <c r="BNM65" s="42"/>
      <c r="BNN65" s="42"/>
      <c r="BNO65" s="42"/>
      <c r="BNP65" s="42"/>
      <c r="BNQ65" s="42"/>
      <c r="BNR65" s="42"/>
      <c r="BNS65" s="42"/>
      <c r="BNT65" s="42"/>
      <c r="BNU65" s="42"/>
      <c r="BNV65" s="42"/>
      <c r="BNW65" s="42"/>
      <c r="BNX65" s="42"/>
      <c r="BNY65" s="42"/>
      <c r="BNZ65" s="42"/>
      <c r="BOA65" s="42"/>
      <c r="BOB65" s="42"/>
      <c r="BOC65" s="42"/>
      <c r="BOD65" s="42"/>
      <c r="BOE65" s="42"/>
      <c r="BOF65" s="42"/>
      <c r="BOG65" s="42"/>
      <c r="BOH65" s="42"/>
      <c r="BOI65" s="42"/>
      <c r="BOJ65" s="42"/>
      <c r="BOK65" s="42"/>
      <c r="BOL65" s="42"/>
      <c r="BOM65" s="42"/>
      <c r="BON65" s="42"/>
      <c r="BOO65" s="42"/>
      <c r="BOP65" s="42"/>
      <c r="BOQ65" s="42"/>
      <c r="BOR65" s="42"/>
      <c r="BOS65" s="42"/>
      <c r="BOT65" s="42"/>
      <c r="BOU65" s="42"/>
      <c r="BOV65" s="42"/>
      <c r="BOW65" s="42"/>
      <c r="BOX65" s="42"/>
      <c r="BOY65" s="42"/>
      <c r="BOZ65" s="42"/>
      <c r="BPA65" s="42"/>
    </row>
    <row r="66" spans="1:106 1718:1769" s="28" customFormat="1" ht="11.25">
      <c r="B66" s="28" t="s">
        <v>84</v>
      </c>
      <c r="AC66" s="70" t="s">
        <v>142</v>
      </c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24"/>
      <c r="AX66" s="24"/>
      <c r="AY66" s="24"/>
      <c r="AZ66" s="24"/>
      <c r="BA66" s="24"/>
      <c r="BB66" s="24"/>
      <c r="BC66" s="24"/>
      <c r="BD66" s="24"/>
      <c r="BE66" s="70" t="s">
        <v>143</v>
      </c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24"/>
      <c r="BZ66" s="24"/>
      <c r="CA66" s="24"/>
      <c r="CB66" s="24"/>
      <c r="CC66" s="24"/>
      <c r="CD66" s="24"/>
      <c r="CE66" s="24"/>
      <c r="CF66" s="24"/>
      <c r="CG66" s="72" t="s">
        <v>144</v>
      </c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BNB66" s="42"/>
      <c r="BNC66" s="42"/>
      <c r="BND66" s="42"/>
      <c r="BNE66" s="42"/>
      <c r="BNF66" s="42"/>
      <c r="BNG66" s="42"/>
      <c r="BNH66" s="42"/>
      <c r="BNI66" s="42"/>
      <c r="BNJ66" s="42"/>
      <c r="BNK66" s="42"/>
      <c r="BNL66" s="42"/>
      <c r="BNM66" s="42"/>
      <c r="BNN66" s="42"/>
      <c r="BNO66" s="42"/>
      <c r="BNP66" s="42"/>
      <c r="BNQ66" s="42"/>
      <c r="BNR66" s="42"/>
      <c r="BNS66" s="42"/>
      <c r="BNT66" s="42"/>
      <c r="BNU66" s="42"/>
      <c r="BNV66" s="42"/>
      <c r="BNW66" s="42"/>
      <c r="BNX66" s="42"/>
      <c r="BNY66" s="42"/>
      <c r="BNZ66" s="42"/>
      <c r="BOA66" s="42"/>
      <c r="BOB66" s="42"/>
      <c r="BOC66" s="42"/>
      <c r="BOD66" s="42"/>
      <c r="BOE66" s="42"/>
      <c r="BOF66" s="42"/>
      <c r="BOG66" s="42"/>
      <c r="BOH66" s="42"/>
      <c r="BOI66" s="42"/>
      <c r="BOJ66" s="42"/>
      <c r="BOK66" s="42"/>
      <c r="BOL66" s="42"/>
      <c r="BOM66" s="42"/>
      <c r="BON66" s="42"/>
      <c r="BOO66" s="42"/>
      <c r="BOP66" s="42"/>
      <c r="BOQ66" s="42"/>
      <c r="BOR66" s="42"/>
      <c r="BOS66" s="42"/>
      <c r="BOT66" s="42"/>
      <c r="BOU66" s="42"/>
      <c r="BOV66" s="42"/>
      <c r="BOW66" s="42"/>
      <c r="BOX66" s="42"/>
      <c r="BOY66" s="42"/>
      <c r="BOZ66" s="42"/>
      <c r="BPA66" s="42"/>
    </row>
    <row r="67" spans="1:106 1718:1769" s="26" customFormat="1" ht="10.5">
      <c r="AC67" s="71" t="s">
        <v>81</v>
      </c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27"/>
      <c r="AX67" s="27"/>
      <c r="AY67" s="27"/>
      <c r="AZ67" s="27"/>
      <c r="BA67" s="27"/>
      <c r="BB67" s="27"/>
      <c r="BC67" s="27"/>
      <c r="BD67" s="27"/>
      <c r="BE67" s="71" t="s">
        <v>85</v>
      </c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27"/>
      <c r="BZ67" s="27"/>
      <c r="CA67" s="27"/>
      <c r="CB67" s="27"/>
      <c r="CC67" s="27"/>
      <c r="CD67" s="27"/>
      <c r="CE67" s="27"/>
      <c r="CF67" s="27"/>
      <c r="CG67" s="71" t="s">
        <v>86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BNB67" s="39"/>
      <c r="BNC67" s="39"/>
      <c r="BND67" s="39"/>
      <c r="BNE67" s="39"/>
      <c r="BNF67" s="39"/>
      <c r="BNG67" s="39"/>
      <c r="BNH67" s="39"/>
      <c r="BNI67" s="39"/>
      <c r="BNJ67" s="39"/>
      <c r="BNK67" s="39"/>
      <c r="BNL67" s="39"/>
      <c r="BNM67" s="39"/>
      <c r="BNN67" s="39"/>
      <c r="BNO67" s="39"/>
      <c r="BNP67" s="39"/>
      <c r="BNQ67" s="39"/>
      <c r="BNR67" s="39"/>
      <c r="BNS67" s="39"/>
      <c r="BNT67" s="39"/>
      <c r="BNU67" s="39"/>
      <c r="BNV67" s="39"/>
      <c r="BNW67" s="39"/>
      <c r="BNX67" s="39"/>
      <c r="BNY67" s="39"/>
      <c r="BNZ67" s="39"/>
      <c r="BOA67" s="39"/>
      <c r="BOB67" s="39"/>
      <c r="BOC67" s="39"/>
      <c r="BOD67" s="39"/>
      <c r="BOE67" s="39"/>
      <c r="BOF67" s="39"/>
      <c r="BOG67" s="39"/>
      <c r="BOH67" s="39"/>
      <c r="BOI67" s="39"/>
      <c r="BOJ67" s="39"/>
      <c r="BOK67" s="39"/>
      <c r="BOL67" s="39"/>
      <c r="BOM67" s="39"/>
      <c r="BON67" s="39"/>
      <c r="BOO67" s="39"/>
      <c r="BOP67" s="39"/>
      <c r="BOQ67" s="39"/>
      <c r="BOR67" s="39"/>
      <c r="BOS67" s="39"/>
      <c r="BOT67" s="39"/>
      <c r="BOU67" s="39"/>
      <c r="BOV67" s="39"/>
      <c r="BOW67" s="39"/>
      <c r="BOX67" s="39"/>
      <c r="BOY67" s="39"/>
      <c r="BOZ67" s="39"/>
      <c r="BPA67" s="39"/>
    </row>
    <row r="68" spans="1:106 1718:1769" s="28" customFormat="1" ht="11.25">
      <c r="BNB68" s="42"/>
      <c r="BNC68" s="42"/>
      <c r="BND68" s="42"/>
      <c r="BNE68" s="42"/>
      <c r="BNF68" s="42"/>
      <c r="BNG68" s="42"/>
      <c r="BNH68" s="42"/>
      <c r="BNI68" s="42"/>
      <c r="BNJ68" s="42"/>
      <c r="BNK68" s="42"/>
      <c r="BNL68" s="42"/>
      <c r="BNM68" s="42"/>
      <c r="BNN68" s="42"/>
      <c r="BNO68" s="42"/>
      <c r="BNP68" s="42"/>
      <c r="BNQ68" s="42"/>
      <c r="BNR68" s="42"/>
      <c r="BNS68" s="42"/>
      <c r="BNT68" s="42"/>
      <c r="BNU68" s="42"/>
      <c r="BNV68" s="42"/>
      <c r="BNW68" s="42"/>
      <c r="BNX68" s="42"/>
      <c r="BNY68" s="42"/>
      <c r="BNZ68" s="42"/>
      <c r="BOA68" s="42"/>
      <c r="BOB68" s="42"/>
      <c r="BOC68" s="42"/>
      <c r="BOD68" s="42"/>
      <c r="BOE68" s="42"/>
      <c r="BOF68" s="42"/>
      <c r="BOG68" s="42"/>
      <c r="BOH68" s="42"/>
      <c r="BOI68" s="42"/>
      <c r="BOJ68" s="42"/>
      <c r="BOK68" s="42"/>
      <c r="BOL68" s="42"/>
      <c r="BOM68" s="42"/>
      <c r="BON68" s="42"/>
      <c r="BOO68" s="42"/>
      <c r="BOP68" s="42"/>
      <c r="BOQ68" s="42"/>
      <c r="BOR68" s="42"/>
      <c r="BOS68" s="42"/>
      <c r="BOT68" s="42"/>
      <c r="BOU68" s="42"/>
      <c r="BOV68" s="42"/>
      <c r="BOW68" s="42"/>
      <c r="BOX68" s="42"/>
      <c r="BOY68" s="42"/>
      <c r="BOZ68" s="42"/>
      <c r="BPA68" s="42"/>
    </row>
    <row r="69" spans="1:106 1718:1769" s="28" customFormat="1" ht="11.25">
      <c r="BNB69" s="42"/>
      <c r="BNC69" s="42"/>
      <c r="BND69" s="42"/>
      <c r="BNE69" s="42"/>
      <c r="BNF69" s="42"/>
      <c r="BNG69" s="42"/>
      <c r="BNH69" s="42"/>
      <c r="BNI69" s="42"/>
      <c r="BNJ69" s="42"/>
      <c r="BNK69" s="42"/>
      <c r="BNL69" s="42"/>
      <c r="BNM69" s="42"/>
      <c r="BNN69" s="42"/>
      <c r="BNO69" s="42"/>
      <c r="BNP69" s="42"/>
      <c r="BNQ69" s="42"/>
      <c r="BNR69" s="42"/>
      <c r="BNS69" s="42"/>
      <c r="BNT69" s="42"/>
      <c r="BNU69" s="42"/>
      <c r="BNV69" s="42"/>
      <c r="BNW69" s="42"/>
      <c r="BNX69" s="42"/>
      <c r="BNY69" s="42"/>
      <c r="BNZ69" s="42"/>
      <c r="BOA69" s="42"/>
      <c r="BOB69" s="42"/>
      <c r="BOC69" s="42"/>
      <c r="BOD69" s="42"/>
      <c r="BOE69" s="42"/>
      <c r="BOF69" s="42"/>
      <c r="BOG69" s="42"/>
      <c r="BOH69" s="42"/>
      <c r="BOI69" s="42"/>
      <c r="BOJ69" s="42"/>
      <c r="BOK69" s="42"/>
      <c r="BOL69" s="42"/>
      <c r="BOM69" s="42"/>
      <c r="BON69" s="42"/>
      <c r="BOO69" s="42"/>
      <c r="BOP69" s="42"/>
      <c r="BOQ69" s="42"/>
      <c r="BOR69" s="42"/>
      <c r="BOS69" s="42"/>
      <c r="BOT69" s="42"/>
      <c r="BOU69" s="42"/>
      <c r="BOV69" s="42"/>
      <c r="BOW69" s="42"/>
      <c r="BOX69" s="42"/>
      <c r="BOY69" s="42"/>
      <c r="BOZ69" s="42"/>
      <c r="BPA69" s="42"/>
    </row>
    <row r="70" spans="1:106 1718:1769" s="25" customFormat="1" ht="11.25">
      <c r="A70" s="73" t="s">
        <v>87</v>
      </c>
      <c r="B70" s="73"/>
      <c r="C70" s="72" t="s">
        <v>154</v>
      </c>
      <c r="D70" s="72"/>
      <c r="E70" s="72"/>
      <c r="F70" s="74" t="s">
        <v>87</v>
      </c>
      <c r="G70" s="74"/>
      <c r="H70" s="72" t="s">
        <v>152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3">
        <v>20</v>
      </c>
      <c r="Y70" s="73"/>
      <c r="Z70" s="73"/>
      <c r="AA70" s="75" t="s">
        <v>147</v>
      </c>
      <c r="AB70" s="75"/>
      <c r="AC70" s="75"/>
      <c r="AD70" s="74" t="s">
        <v>88</v>
      </c>
      <c r="AE70" s="74"/>
      <c r="AF70" s="74"/>
      <c r="BNB70" s="51"/>
      <c r="BNC70" s="51"/>
      <c r="BND70" s="51"/>
      <c r="BNE70" s="51"/>
      <c r="BNF70" s="51"/>
      <c r="BNG70" s="51"/>
      <c r="BNH70" s="51"/>
      <c r="BNI70" s="51"/>
      <c r="BNJ70" s="51"/>
      <c r="BNK70" s="51"/>
      <c r="BNL70" s="51"/>
      <c r="BNM70" s="51"/>
      <c r="BNN70" s="51"/>
      <c r="BNO70" s="51"/>
      <c r="BNP70" s="51"/>
      <c r="BNQ70" s="51"/>
      <c r="BNR70" s="51"/>
      <c r="BNS70" s="51"/>
      <c r="BNT70" s="51"/>
      <c r="BNU70" s="51"/>
      <c r="BNV70" s="51"/>
      <c r="BNW70" s="51"/>
      <c r="BNX70" s="51"/>
      <c r="BNY70" s="51"/>
      <c r="BNZ70" s="51"/>
      <c r="BOA70" s="51"/>
      <c r="BOB70" s="51"/>
      <c r="BOC70" s="51"/>
      <c r="BOD70" s="51"/>
      <c r="BOE70" s="51"/>
      <c r="BOF70" s="51"/>
      <c r="BOG70" s="51"/>
      <c r="BOH70" s="51"/>
      <c r="BOI70" s="51"/>
      <c r="BOJ70" s="51"/>
      <c r="BOK70" s="51"/>
      <c r="BOL70" s="51"/>
      <c r="BOM70" s="51"/>
      <c r="BON70" s="51"/>
      <c r="BOO70" s="51"/>
      <c r="BOP70" s="51"/>
      <c r="BOQ70" s="51"/>
      <c r="BOR70" s="51"/>
      <c r="BOS70" s="51"/>
      <c r="BOT70" s="51"/>
      <c r="BOU70" s="51"/>
      <c r="BOV70" s="51"/>
      <c r="BOW70" s="51"/>
      <c r="BOX70" s="51"/>
      <c r="BOY70" s="51"/>
      <c r="BOZ70" s="51"/>
      <c r="BPA70" s="51"/>
    </row>
    <row r="71" spans="1:106 1718:1769" s="25" customFormat="1" ht="11.25" customHeight="1" thickBot="1">
      <c r="BNB71" s="51"/>
      <c r="BNC71" s="51"/>
      <c r="BND71" s="51"/>
      <c r="BNE71" s="51"/>
      <c r="BNF71" s="51"/>
      <c r="BNG71" s="51"/>
      <c r="BNH71" s="51"/>
      <c r="BNI71" s="51"/>
      <c r="BNJ71" s="51"/>
      <c r="BNK71" s="51"/>
      <c r="BNL71" s="51"/>
      <c r="BNM71" s="51"/>
      <c r="BNN71" s="51"/>
      <c r="BNO71" s="51"/>
      <c r="BNP71" s="51"/>
      <c r="BNQ71" s="51"/>
      <c r="BNR71" s="51"/>
      <c r="BNS71" s="51"/>
      <c r="BNT71" s="51"/>
      <c r="BNU71" s="51"/>
      <c r="BNV71" s="51"/>
      <c r="BNW71" s="51"/>
      <c r="BNX71" s="51"/>
      <c r="BNY71" s="51"/>
      <c r="BNZ71" s="51"/>
      <c r="BOA71" s="51"/>
      <c r="BOB71" s="51"/>
      <c r="BOC71" s="51"/>
      <c r="BOD71" s="51"/>
      <c r="BOE71" s="51"/>
      <c r="BOF71" s="51"/>
      <c r="BOG71" s="51"/>
      <c r="BOH71" s="51"/>
      <c r="BOI71" s="51"/>
      <c r="BOJ71" s="51"/>
      <c r="BOK71" s="51"/>
      <c r="BOL71" s="51"/>
      <c r="BOM71" s="51"/>
      <c r="BON71" s="51"/>
      <c r="BOO71" s="51"/>
      <c r="BOP71" s="51"/>
      <c r="BOQ71" s="51"/>
      <c r="BOR71" s="51"/>
      <c r="BOS71" s="51"/>
      <c r="BOT71" s="51"/>
      <c r="BOU71" s="51"/>
      <c r="BOV71" s="51"/>
      <c r="BOW71" s="51"/>
      <c r="BOX71" s="51"/>
      <c r="BOY71" s="51"/>
      <c r="BOZ71" s="51"/>
      <c r="BPA71" s="51"/>
    </row>
    <row r="72" spans="1:106 1718:1769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</row>
    <row r="73" spans="1:106 1718:1769" ht="12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</row>
    <row r="74" spans="1:106 1718:1769" s="12" customFormat="1" ht="45.75" customHeight="1">
      <c r="A74" s="29"/>
      <c r="B74" s="68" t="s">
        <v>76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29"/>
      <c r="BNB74" s="30"/>
      <c r="BNC74" s="30"/>
      <c r="BND74" s="30"/>
      <c r="BNE74" s="30"/>
      <c r="BNF74" s="30"/>
      <c r="BNG74" s="30"/>
      <c r="BNH74" s="30"/>
      <c r="BNI74" s="30"/>
      <c r="BNJ74" s="30"/>
      <c r="BNK74" s="30"/>
      <c r="BNL74" s="30"/>
      <c r="BNM74" s="30"/>
      <c r="BNN74" s="30"/>
      <c r="BNO74" s="30"/>
      <c r="BNP74" s="30"/>
      <c r="BNQ74" s="30"/>
      <c r="BNR74" s="30"/>
      <c r="BNS74" s="30"/>
      <c r="BNT74" s="30"/>
      <c r="BNU74" s="30"/>
      <c r="BNV74" s="30"/>
      <c r="BNW74" s="30"/>
      <c r="BNX74" s="30"/>
      <c r="BNY74" s="30"/>
      <c r="BNZ74" s="30"/>
      <c r="BOA74" s="30"/>
      <c r="BOB74" s="30"/>
      <c r="BOC74" s="30"/>
      <c r="BOD74" s="30"/>
      <c r="BOE74" s="30"/>
      <c r="BOF74" s="30"/>
      <c r="BOG74" s="30"/>
      <c r="BOH74" s="30"/>
      <c r="BOI74" s="30"/>
      <c r="BOJ74" s="30"/>
      <c r="BOK74" s="30"/>
      <c r="BOL74" s="30"/>
      <c r="BOM74" s="30"/>
      <c r="BON74" s="30"/>
      <c r="BOO74" s="30"/>
      <c r="BOP74" s="30"/>
      <c r="BOQ74" s="30"/>
      <c r="BOR74" s="30"/>
      <c r="BOS74" s="30"/>
      <c r="BOT74" s="30"/>
      <c r="BOU74" s="30"/>
      <c r="BOV74" s="30"/>
      <c r="BOW74" s="30"/>
      <c r="BOX74" s="30"/>
      <c r="BOY74" s="30"/>
      <c r="BOZ74" s="30"/>
      <c r="BPA74" s="30"/>
    </row>
    <row r="75" spans="1:106 1718:1769" s="12" customFormat="1" ht="67.5" customHeight="1">
      <c r="A75" s="29"/>
      <c r="B75" s="68" t="s">
        <v>92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29"/>
      <c r="BNB75" s="30"/>
      <c r="BNC75" s="30"/>
      <c r="BND75" s="30"/>
      <c r="BNE75" s="30"/>
      <c r="BNF75" s="30"/>
      <c r="BNG75" s="30"/>
      <c r="BNH75" s="30"/>
      <c r="BNI75" s="30"/>
      <c r="BNJ75" s="30"/>
      <c r="BNK75" s="30"/>
      <c r="BNL75" s="30"/>
      <c r="BNM75" s="30"/>
      <c r="BNN75" s="30"/>
      <c r="BNO75" s="30"/>
      <c r="BNP75" s="30"/>
      <c r="BNQ75" s="30"/>
      <c r="BNR75" s="30"/>
      <c r="BNS75" s="30"/>
      <c r="BNT75" s="30"/>
      <c r="BNU75" s="30"/>
      <c r="BNV75" s="30"/>
      <c r="BNW75" s="30"/>
      <c r="BNX75" s="30"/>
      <c r="BNY75" s="30"/>
      <c r="BNZ75" s="30"/>
      <c r="BOA75" s="30"/>
      <c r="BOB75" s="30"/>
      <c r="BOC75" s="30"/>
      <c r="BOD75" s="30"/>
      <c r="BOE75" s="30"/>
      <c r="BOF75" s="30"/>
      <c r="BOG75" s="30"/>
      <c r="BOH75" s="30"/>
      <c r="BOI75" s="30"/>
      <c r="BOJ75" s="30"/>
      <c r="BOK75" s="30"/>
      <c r="BOL75" s="30"/>
      <c r="BOM75" s="30"/>
      <c r="BON75" s="30"/>
      <c r="BOO75" s="30"/>
      <c r="BOP75" s="30"/>
      <c r="BOQ75" s="30"/>
      <c r="BOR75" s="30"/>
      <c r="BOS75" s="30"/>
      <c r="BOT75" s="30"/>
      <c r="BOU75" s="30"/>
      <c r="BOV75" s="30"/>
      <c r="BOW75" s="30"/>
      <c r="BOX75" s="30"/>
      <c r="BOY75" s="30"/>
      <c r="BOZ75" s="30"/>
      <c r="BPA75" s="30"/>
    </row>
    <row r="76" spans="1:106 1718:1769" s="12" customFormat="1" ht="90" customHeight="1">
      <c r="A76" s="29"/>
      <c r="B76" s="68" t="s">
        <v>77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29"/>
      <c r="BNB76" s="30"/>
      <c r="BNC76" s="30"/>
      <c r="BND76" s="30"/>
      <c r="BNE76" s="30"/>
      <c r="BNF76" s="30"/>
      <c r="BNG76" s="30"/>
      <c r="BNH76" s="30"/>
      <c r="BNI76" s="30"/>
      <c r="BNJ76" s="30"/>
      <c r="BNK76" s="30"/>
      <c r="BNL76" s="30"/>
      <c r="BNM76" s="30"/>
      <c r="BNN76" s="30"/>
      <c r="BNO76" s="30"/>
      <c r="BNP76" s="30"/>
      <c r="BNQ76" s="30"/>
      <c r="BNR76" s="30"/>
      <c r="BNS76" s="30"/>
      <c r="BNT76" s="30"/>
      <c r="BNU76" s="30"/>
      <c r="BNV76" s="30"/>
      <c r="BNW76" s="30"/>
      <c r="BNX76" s="30"/>
      <c r="BNY76" s="30"/>
      <c r="BNZ76" s="30"/>
      <c r="BOA76" s="30"/>
      <c r="BOB76" s="30"/>
      <c r="BOC76" s="30"/>
      <c r="BOD76" s="30"/>
      <c r="BOE76" s="30"/>
      <c r="BOF76" s="30"/>
      <c r="BOG76" s="30"/>
      <c r="BOH76" s="30"/>
      <c r="BOI76" s="30"/>
      <c r="BOJ76" s="30"/>
      <c r="BOK76" s="30"/>
      <c r="BOL76" s="30"/>
      <c r="BOM76" s="30"/>
      <c r="BON76" s="30"/>
      <c r="BOO76" s="30"/>
      <c r="BOP76" s="30"/>
      <c r="BOQ76" s="30"/>
      <c r="BOR76" s="30"/>
      <c r="BOS76" s="30"/>
      <c r="BOT76" s="30"/>
      <c r="BOU76" s="30"/>
      <c r="BOV76" s="30"/>
      <c r="BOW76" s="30"/>
      <c r="BOX76" s="30"/>
      <c r="BOY76" s="30"/>
      <c r="BOZ76" s="30"/>
      <c r="BPA76" s="30"/>
    </row>
    <row r="77" spans="1:106 1718:1769" s="12" customFormat="1" ht="56.25" customHeight="1">
      <c r="A77" s="29"/>
      <c r="B77" s="68" t="s">
        <v>93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29"/>
      <c r="BNB77" s="30"/>
      <c r="BNC77" s="30"/>
      <c r="BND77" s="30"/>
      <c r="BNE77" s="30"/>
      <c r="BNF77" s="30"/>
      <c r="BNG77" s="30"/>
      <c r="BNH77" s="30"/>
      <c r="BNI77" s="30"/>
      <c r="BNJ77" s="30"/>
      <c r="BNK77" s="30"/>
      <c r="BNL77" s="30"/>
      <c r="BNM77" s="30"/>
      <c r="BNN77" s="30"/>
      <c r="BNO77" s="30"/>
      <c r="BNP77" s="30"/>
      <c r="BNQ77" s="30"/>
      <c r="BNR77" s="30"/>
      <c r="BNS77" s="30"/>
      <c r="BNT77" s="30"/>
      <c r="BNU77" s="30"/>
      <c r="BNV77" s="30"/>
      <c r="BNW77" s="30"/>
      <c r="BNX77" s="30"/>
      <c r="BNY77" s="30"/>
      <c r="BNZ77" s="30"/>
      <c r="BOA77" s="30"/>
      <c r="BOB77" s="30"/>
      <c r="BOC77" s="30"/>
      <c r="BOD77" s="30"/>
      <c r="BOE77" s="30"/>
      <c r="BOF77" s="30"/>
      <c r="BOG77" s="30"/>
      <c r="BOH77" s="30"/>
      <c r="BOI77" s="30"/>
      <c r="BOJ77" s="30"/>
      <c r="BOK77" s="30"/>
      <c r="BOL77" s="30"/>
      <c r="BOM77" s="30"/>
      <c r="BON77" s="30"/>
      <c r="BOO77" s="30"/>
      <c r="BOP77" s="30"/>
      <c r="BOQ77" s="30"/>
      <c r="BOR77" s="30"/>
      <c r="BOS77" s="30"/>
      <c r="BOT77" s="30"/>
      <c r="BOU77" s="30"/>
      <c r="BOV77" s="30"/>
      <c r="BOW77" s="30"/>
      <c r="BOX77" s="30"/>
      <c r="BOY77" s="30"/>
      <c r="BOZ77" s="30"/>
      <c r="BPA77" s="30"/>
    </row>
    <row r="78" spans="1:106 1718:1769" s="12" customFormat="1" ht="67.5" customHeight="1">
      <c r="A78" s="29"/>
      <c r="B78" s="68" t="s">
        <v>94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29"/>
      <c r="BNB78" s="30"/>
      <c r="BNC78" s="30"/>
      <c r="BND78" s="30"/>
      <c r="BNE78" s="30"/>
      <c r="BNF78" s="30"/>
      <c r="BNG78" s="30"/>
      <c r="BNH78" s="30"/>
      <c r="BNI78" s="30"/>
      <c r="BNJ78" s="30"/>
      <c r="BNK78" s="30"/>
      <c r="BNL78" s="30"/>
      <c r="BNM78" s="30"/>
      <c r="BNN78" s="30"/>
      <c r="BNO78" s="30"/>
      <c r="BNP78" s="30"/>
      <c r="BNQ78" s="30"/>
      <c r="BNR78" s="30"/>
      <c r="BNS78" s="30"/>
      <c r="BNT78" s="30"/>
      <c r="BNU78" s="30"/>
      <c r="BNV78" s="30"/>
      <c r="BNW78" s="30"/>
      <c r="BNX78" s="30"/>
      <c r="BNY78" s="30"/>
      <c r="BNZ78" s="30"/>
      <c r="BOA78" s="30"/>
      <c r="BOB78" s="30"/>
      <c r="BOC78" s="30"/>
      <c r="BOD78" s="30"/>
      <c r="BOE78" s="30"/>
      <c r="BOF78" s="30"/>
      <c r="BOG78" s="30"/>
      <c r="BOH78" s="30"/>
      <c r="BOI78" s="30"/>
      <c r="BOJ78" s="30"/>
      <c r="BOK78" s="30"/>
      <c r="BOL78" s="30"/>
      <c r="BOM78" s="30"/>
      <c r="BON78" s="30"/>
      <c r="BOO78" s="30"/>
      <c r="BOP78" s="30"/>
      <c r="BOQ78" s="30"/>
      <c r="BOR78" s="30"/>
      <c r="BOS78" s="30"/>
      <c r="BOT78" s="30"/>
      <c r="BOU78" s="30"/>
      <c r="BOV78" s="30"/>
      <c r="BOW78" s="30"/>
      <c r="BOX78" s="30"/>
      <c r="BOY78" s="30"/>
      <c r="BOZ78" s="30"/>
      <c r="BPA78" s="30"/>
    </row>
    <row r="79" spans="1:106 1718:1769" s="12" customFormat="1" ht="67.5" customHeight="1">
      <c r="A79" s="29"/>
      <c r="B79" s="68" t="s">
        <v>95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29"/>
      <c r="BNB79" s="30"/>
      <c r="BNC79" s="30"/>
      <c r="BND79" s="30"/>
      <c r="BNE79" s="30"/>
      <c r="BNF79" s="30"/>
      <c r="BNG79" s="30"/>
      <c r="BNH79" s="30"/>
      <c r="BNI79" s="30"/>
      <c r="BNJ79" s="30"/>
      <c r="BNK79" s="30"/>
      <c r="BNL79" s="30"/>
      <c r="BNM79" s="30"/>
      <c r="BNN79" s="30"/>
      <c r="BNO79" s="30"/>
      <c r="BNP79" s="30"/>
      <c r="BNQ79" s="30"/>
      <c r="BNR79" s="30"/>
      <c r="BNS79" s="30"/>
      <c r="BNT79" s="30"/>
      <c r="BNU79" s="30"/>
      <c r="BNV79" s="30"/>
      <c r="BNW79" s="30"/>
      <c r="BNX79" s="30"/>
      <c r="BNY79" s="30"/>
      <c r="BNZ79" s="30"/>
      <c r="BOA79" s="30"/>
      <c r="BOB79" s="30"/>
      <c r="BOC79" s="30"/>
      <c r="BOD79" s="30"/>
      <c r="BOE79" s="30"/>
      <c r="BOF79" s="30"/>
      <c r="BOG79" s="30"/>
      <c r="BOH79" s="30"/>
      <c r="BOI79" s="30"/>
      <c r="BOJ79" s="30"/>
      <c r="BOK79" s="30"/>
      <c r="BOL79" s="30"/>
      <c r="BOM79" s="30"/>
      <c r="BON79" s="30"/>
      <c r="BOO79" s="30"/>
      <c r="BOP79" s="30"/>
      <c r="BOQ79" s="30"/>
      <c r="BOR79" s="30"/>
      <c r="BOS79" s="30"/>
      <c r="BOT79" s="30"/>
      <c r="BOU79" s="30"/>
      <c r="BOV79" s="30"/>
      <c r="BOW79" s="30"/>
      <c r="BOX79" s="30"/>
      <c r="BOY79" s="30"/>
      <c r="BOZ79" s="30"/>
      <c r="BPA79" s="30"/>
    </row>
    <row r="80" spans="1:106 1718:1769" s="12" customFormat="1" ht="56.25" customHeight="1">
      <c r="A80" s="29"/>
      <c r="B80" s="68" t="s">
        <v>96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29"/>
      <c r="BNB80" s="30"/>
      <c r="BNC80" s="30"/>
      <c r="BND80" s="30"/>
      <c r="BNE80" s="30"/>
      <c r="BNF80" s="30"/>
      <c r="BNG80" s="30"/>
      <c r="BNH80" s="30"/>
      <c r="BNI80" s="30"/>
      <c r="BNJ80" s="30"/>
      <c r="BNK80" s="30"/>
      <c r="BNL80" s="30"/>
      <c r="BNM80" s="30"/>
      <c r="BNN80" s="30"/>
      <c r="BNO80" s="30"/>
      <c r="BNP80" s="30"/>
      <c r="BNQ80" s="30"/>
      <c r="BNR80" s="30"/>
      <c r="BNS80" s="30"/>
      <c r="BNT80" s="30"/>
      <c r="BNU80" s="30"/>
      <c r="BNV80" s="30"/>
      <c r="BNW80" s="30"/>
      <c r="BNX80" s="30"/>
      <c r="BNY80" s="30"/>
      <c r="BNZ80" s="30"/>
      <c r="BOA80" s="30"/>
      <c r="BOB80" s="30"/>
      <c r="BOC80" s="30"/>
      <c r="BOD80" s="30"/>
      <c r="BOE80" s="30"/>
      <c r="BOF80" s="30"/>
      <c r="BOG80" s="30"/>
      <c r="BOH80" s="30"/>
      <c r="BOI80" s="30"/>
      <c r="BOJ80" s="30"/>
      <c r="BOK80" s="30"/>
      <c r="BOL80" s="30"/>
      <c r="BOM80" s="30"/>
      <c r="BON80" s="30"/>
      <c r="BOO80" s="30"/>
      <c r="BOP80" s="30"/>
      <c r="BOQ80" s="30"/>
      <c r="BOR80" s="30"/>
      <c r="BOS80" s="30"/>
      <c r="BOT80" s="30"/>
      <c r="BOU80" s="30"/>
      <c r="BOV80" s="30"/>
      <c r="BOW80" s="30"/>
      <c r="BOX80" s="30"/>
      <c r="BOY80" s="30"/>
      <c r="BOZ80" s="30"/>
      <c r="BPA80" s="30"/>
    </row>
    <row r="81" spans="1:105 1718:1769" s="12" customFormat="1" ht="78" customHeight="1">
      <c r="A81" s="29"/>
      <c r="B81" s="68" t="s">
        <v>100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29"/>
      <c r="BNB81" s="30"/>
      <c r="BNC81" s="30"/>
      <c r="BND81" s="30"/>
      <c r="BNE81" s="30"/>
      <c r="BNF81" s="30"/>
      <c r="BNG81" s="30"/>
      <c r="BNH81" s="30"/>
      <c r="BNI81" s="30"/>
      <c r="BNJ81" s="30"/>
      <c r="BNK81" s="30"/>
      <c r="BNL81" s="30"/>
      <c r="BNM81" s="30"/>
      <c r="BNN81" s="30"/>
      <c r="BNO81" s="30"/>
      <c r="BNP81" s="30"/>
      <c r="BNQ81" s="30"/>
      <c r="BNR81" s="30"/>
      <c r="BNS81" s="30"/>
      <c r="BNT81" s="30"/>
      <c r="BNU81" s="30"/>
      <c r="BNV81" s="30"/>
      <c r="BNW81" s="30"/>
      <c r="BNX81" s="30"/>
      <c r="BNY81" s="30"/>
      <c r="BNZ81" s="30"/>
      <c r="BOA81" s="30"/>
      <c r="BOB81" s="30"/>
      <c r="BOC81" s="30"/>
      <c r="BOD81" s="30"/>
      <c r="BOE81" s="30"/>
      <c r="BOF81" s="30"/>
      <c r="BOG81" s="30"/>
      <c r="BOH81" s="30"/>
      <c r="BOI81" s="30"/>
      <c r="BOJ81" s="30"/>
      <c r="BOK81" s="30"/>
      <c r="BOL81" s="30"/>
      <c r="BOM81" s="30"/>
      <c r="BON81" s="30"/>
      <c r="BOO81" s="30"/>
      <c r="BOP81" s="30"/>
      <c r="BOQ81" s="30"/>
      <c r="BOR81" s="30"/>
      <c r="BOS81" s="30"/>
      <c r="BOT81" s="30"/>
      <c r="BOU81" s="30"/>
      <c r="BOV81" s="30"/>
      <c r="BOW81" s="30"/>
      <c r="BOX81" s="30"/>
      <c r="BOY81" s="30"/>
      <c r="BOZ81" s="30"/>
      <c r="BPA81" s="30"/>
    </row>
    <row r="82" spans="1:105 1718:1769" s="12" customFormat="1" ht="45.75" customHeight="1">
      <c r="A82" s="29"/>
      <c r="B82" s="68" t="s">
        <v>99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29"/>
      <c r="BNB82" s="30"/>
      <c r="BNC82" s="30"/>
      <c r="BND82" s="30"/>
      <c r="BNE82" s="30"/>
      <c r="BNF82" s="30"/>
      <c r="BNG82" s="30"/>
      <c r="BNH82" s="30"/>
      <c r="BNI82" s="30"/>
      <c r="BNJ82" s="30"/>
      <c r="BNK82" s="30"/>
      <c r="BNL82" s="30"/>
      <c r="BNM82" s="30"/>
      <c r="BNN82" s="30"/>
      <c r="BNO82" s="30"/>
      <c r="BNP82" s="30"/>
      <c r="BNQ82" s="30"/>
      <c r="BNR82" s="30"/>
      <c r="BNS82" s="30"/>
      <c r="BNT82" s="30"/>
      <c r="BNU82" s="30"/>
      <c r="BNV82" s="30"/>
      <c r="BNW82" s="30"/>
      <c r="BNX82" s="30"/>
      <c r="BNY82" s="30"/>
      <c r="BNZ82" s="30"/>
      <c r="BOA82" s="30"/>
      <c r="BOB82" s="30"/>
      <c r="BOC82" s="30"/>
      <c r="BOD82" s="30"/>
      <c r="BOE82" s="30"/>
      <c r="BOF82" s="30"/>
      <c r="BOG82" s="30"/>
      <c r="BOH82" s="30"/>
      <c r="BOI82" s="30"/>
      <c r="BOJ82" s="30"/>
      <c r="BOK82" s="30"/>
      <c r="BOL82" s="30"/>
      <c r="BOM82" s="30"/>
      <c r="BON82" s="30"/>
      <c r="BOO82" s="30"/>
      <c r="BOP82" s="30"/>
      <c r="BOQ82" s="30"/>
      <c r="BOR82" s="30"/>
      <c r="BOS82" s="30"/>
      <c r="BOT82" s="30"/>
      <c r="BOU82" s="30"/>
      <c r="BOV82" s="30"/>
      <c r="BOW82" s="30"/>
      <c r="BOX82" s="30"/>
      <c r="BOY82" s="30"/>
      <c r="BOZ82" s="30"/>
      <c r="BPA82" s="30"/>
    </row>
    <row r="83" spans="1:105 1718:1769" s="12" customFormat="1" ht="56.25" customHeight="1">
      <c r="A83" s="29"/>
      <c r="B83" s="68" t="s">
        <v>98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29"/>
      <c r="BNB83" s="30"/>
      <c r="BNC83" s="30"/>
      <c r="BND83" s="30"/>
      <c r="BNE83" s="30"/>
      <c r="BNF83" s="30"/>
      <c r="BNG83" s="30"/>
      <c r="BNH83" s="30"/>
      <c r="BNI83" s="30"/>
      <c r="BNJ83" s="30"/>
      <c r="BNK83" s="30"/>
      <c r="BNL83" s="30"/>
      <c r="BNM83" s="30"/>
      <c r="BNN83" s="30"/>
      <c r="BNO83" s="30"/>
      <c r="BNP83" s="30"/>
      <c r="BNQ83" s="30"/>
      <c r="BNR83" s="30"/>
      <c r="BNS83" s="30"/>
      <c r="BNT83" s="30"/>
      <c r="BNU83" s="30"/>
      <c r="BNV83" s="30"/>
      <c r="BNW83" s="30"/>
      <c r="BNX83" s="30"/>
      <c r="BNY83" s="30"/>
      <c r="BNZ83" s="30"/>
      <c r="BOA83" s="30"/>
      <c r="BOB83" s="30"/>
      <c r="BOC83" s="30"/>
      <c r="BOD83" s="30"/>
      <c r="BOE83" s="30"/>
      <c r="BOF83" s="30"/>
      <c r="BOG83" s="30"/>
      <c r="BOH83" s="30"/>
      <c r="BOI83" s="30"/>
      <c r="BOJ83" s="30"/>
      <c r="BOK83" s="30"/>
      <c r="BOL83" s="30"/>
      <c r="BOM83" s="30"/>
      <c r="BON83" s="30"/>
      <c r="BOO83" s="30"/>
      <c r="BOP83" s="30"/>
      <c r="BOQ83" s="30"/>
      <c r="BOR83" s="30"/>
      <c r="BOS83" s="30"/>
      <c r="BOT83" s="30"/>
      <c r="BOU83" s="30"/>
      <c r="BOV83" s="30"/>
      <c r="BOW83" s="30"/>
      <c r="BOX83" s="30"/>
      <c r="BOY83" s="30"/>
      <c r="BOZ83" s="30"/>
      <c r="BPA83" s="30"/>
    </row>
    <row r="84" spans="1:105 1718:1769" s="12" customFormat="1" ht="56.25" customHeight="1">
      <c r="A84" s="29"/>
      <c r="B84" s="68" t="s">
        <v>97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29"/>
      <c r="BNB84" s="30"/>
      <c r="BNC84" s="30"/>
      <c r="BND84" s="30"/>
      <c r="BNE84" s="30"/>
      <c r="BNF84" s="30"/>
      <c r="BNG84" s="30"/>
      <c r="BNH84" s="30"/>
      <c r="BNI84" s="30"/>
      <c r="BNJ84" s="30"/>
      <c r="BNK84" s="30"/>
      <c r="BNL84" s="30"/>
      <c r="BNM84" s="30"/>
      <c r="BNN84" s="30"/>
      <c r="BNO84" s="30"/>
      <c r="BNP84" s="30"/>
      <c r="BNQ84" s="30"/>
      <c r="BNR84" s="30"/>
      <c r="BNS84" s="30"/>
      <c r="BNT84" s="30"/>
      <c r="BNU84" s="30"/>
      <c r="BNV84" s="30"/>
      <c r="BNW84" s="30"/>
      <c r="BNX84" s="30"/>
      <c r="BNY84" s="30"/>
      <c r="BNZ84" s="30"/>
      <c r="BOA84" s="30"/>
      <c r="BOB84" s="30"/>
      <c r="BOC84" s="30"/>
      <c r="BOD84" s="30"/>
      <c r="BOE84" s="30"/>
      <c r="BOF84" s="30"/>
      <c r="BOG84" s="30"/>
      <c r="BOH84" s="30"/>
      <c r="BOI84" s="30"/>
      <c r="BOJ84" s="30"/>
      <c r="BOK84" s="30"/>
      <c r="BOL84" s="30"/>
      <c r="BOM84" s="30"/>
      <c r="BON84" s="30"/>
      <c r="BOO84" s="30"/>
      <c r="BOP84" s="30"/>
      <c r="BOQ84" s="30"/>
      <c r="BOR84" s="30"/>
      <c r="BOS84" s="30"/>
      <c r="BOT84" s="30"/>
      <c r="BOU84" s="30"/>
      <c r="BOV84" s="30"/>
      <c r="BOW84" s="30"/>
      <c r="BOX84" s="30"/>
      <c r="BOY84" s="30"/>
      <c r="BOZ84" s="30"/>
      <c r="BPA84" s="30"/>
    </row>
    <row r="85" spans="1:105 1718:1769" s="12" customFormat="1" ht="60.75" customHeight="1">
      <c r="A85" s="29"/>
      <c r="B85" s="68" t="s">
        <v>78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29"/>
      <c r="BNB85" s="30"/>
      <c r="BNC85" s="30"/>
      <c r="BND85" s="30"/>
      <c r="BNE85" s="30"/>
      <c r="BNF85" s="30"/>
      <c r="BNG85" s="30"/>
      <c r="BNH85" s="30"/>
      <c r="BNI85" s="30"/>
      <c r="BNJ85" s="30"/>
      <c r="BNK85" s="30"/>
      <c r="BNL85" s="30"/>
      <c r="BNM85" s="30"/>
      <c r="BNN85" s="30"/>
      <c r="BNO85" s="30"/>
      <c r="BNP85" s="30"/>
      <c r="BNQ85" s="30"/>
      <c r="BNR85" s="30"/>
      <c r="BNS85" s="30"/>
      <c r="BNT85" s="30"/>
      <c r="BNU85" s="30"/>
      <c r="BNV85" s="30"/>
      <c r="BNW85" s="30"/>
      <c r="BNX85" s="30"/>
      <c r="BNY85" s="30"/>
      <c r="BNZ85" s="30"/>
      <c r="BOA85" s="30"/>
      <c r="BOB85" s="30"/>
      <c r="BOC85" s="30"/>
      <c r="BOD85" s="30"/>
      <c r="BOE85" s="30"/>
      <c r="BOF85" s="30"/>
      <c r="BOG85" s="30"/>
      <c r="BOH85" s="30"/>
      <c r="BOI85" s="30"/>
      <c r="BOJ85" s="30"/>
      <c r="BOK85" s="30"/>
      <c r="BOL85" s="30"/>
      <c r="BOM85" s="30"/>
      <c r="BON85" s="30"/>
      <c r="BOO85" s="30"/>
      <c r="BOP85" s="30"/>
      <c r="BOQ85" s="30"/>
      <c r="BOR85" s="30"/>
      <c r="BOS85" s="30"/>
      <c r="BOT85" s="30"/>
      <c r="BOU85" s="30"/>
      <c r="BOV85" s="30"/>
      <c r="BOW85" s="30"/>
      <c r="BOX85" s="30"/>
      <c r="BOY85" s="30"/>
      <c r="BOZ85" s="30"/>
      <c r="BPA85" s="30"/>
    </row>
    <row r="86" spans="1:105 1718:1769" s="4" customFormat="1" ht="11.25">
      <c r="BNB86" s="42"/>
      <c r="BNC86" s="42"/>
      <c r="BND86" s="42"/>
      <c r="BNE86" s="42"/>
      <c r="BNF86" s="42"/>
      <c r="BNG86" s="42"/>
      <c r="BNH86" s="42"/>
      <c r="BNI86" s="42"/>
      <c r="BNJ86" s="42"/>
      <c r="BNK86" s="42"/>
      <c r="BNL86" s="42"/>
      <c r="BNM86" s="42"/>
      <c r="BNN86" s="42"/>
      <c r="BNO86" s="42"/>
      <c r="BNP86" s="42"/>
      <c r="BNQ86" s="42"/>
      <c r="BNR86" s="42"/>
      <c r="BNS86" s="42"/>
      <c r="BNT86" s="42"/>
      <c r="BNU86" s="42"/>
      <c r="BNV86" s="42"/>
      <c r="BNW86" s="42"/>
      <c r="BNX86" s="42"/>
      <c r="BNY86" s="42"/>
      <c r="BNZ86" s="42"/>
      <c r="BOA86" s="42"/>
      <c r="BOB86" s="42"/>
      <c r="BOC86" s="42"/>
      <c r="BOD86" s="42"/>
      <c r="BOE86" s="42"/>
      <c r="BOF86" s="42"/>
      <c r="BOG86" s="42"/>
      <c r="BOH86" s="42"/>
      <c r="BOI86" s="42"/>
      <c r="BOJ86" s="42"/>
      <c r="BOK86" s="42"/>
      <c r="BOL86" s="42"/>
      <c r="BOM86" s="42"/>
      <c r="BON86" s="42"/>
      <c r="BOO86" s="42"/>
      <c r="BOP86" s="42"/>
      <c r="BOQ86" s="42"/>
      <c r="BOR86" s="42"/>
      <c r="BOS86" s="42"/>
      <c r="BOT86" s="42"/>
      <c r="BOU86" s="42"/>
      <c r="BOV86" s="42"/>
      <c r="BOW86" s="42"/>
      <c r="BOX86" s="42"/>
      <c r="BOY86" s="42"/>
      <c r="BOZ86" s="42"/>
      <c r="BPA86" s="42"/>
    </row>
    <row r="87" spans="1:105 1718:1769" s="4" customFormat="1" ht="11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BNB87" s="42"/>
      <c r="BNC87" s="42"/>
      <c r="BND87" s="42"/>
      <c r="BNE87" s="42"/>
      <c r="BNF87" s="42"/>
      <c r="BNG87" s="42"/>
      <c r="BNH87" s="42"/>
      <c r="BNI87" s="42"/>
      <c r="BNJ87" s="42"/>
      <c r="BNK87" s="42"/>
      <c r="BNL87" s="42"/>
      <c r="BNM87" s="42"/>
      <c r="BNN87" s="42"/>
      <c r="BNO87" s="42"/>
      <c r="BNP87" s="42"/>
      <c r="BNQ87" s="42"/>
      <c r="BNR87" s="42"/>
      <c r="BNS87" s="42"/>
      <c r="BNT87" s="42"/>
      <c r="BNU87" s="42"/>
      <c r="BNV87" s="42"/>
      <c r="BNW87" s="42"/>
      <c r="BNX87" s="42"/>
      <c r="BNY87" s="42"/>
      <c r="BNZ87" s="42"/>
      <c r="BOA87" s="42"/>
      <c r="BOB87" s="42"/>
      <c r="BOC87" s="42"/>
      <c r="BOD87" s="42"/>
      <c r="BOE87" s="42"/>
      <c r="BOF87" s="42"/>
      <c r="BOG87" s="42"/>
      <c r="BOH87" s="42"/>
      <c r="BOI87" s="42"/>
      <c r="BOJ87" s="42"/>
      <c r="BOK87" s="42"/>
      <c r="BOL87" s="42"/>
      <c r="BOM87" s="42"/>
      <c r="BON87" s="42"/>
      <c r="BOO87" s="42"/>
      <c r="BOP87" s="42"/>
      <c r="BOQ87" s="42"/>
      <c r="BOR87" s="42"/>
      <c r="BOS87" s="42"/>
      <c r="BOT87" s="42"/>
      <c r="BOU87" s="42"/>
      <c r="BOV87" s="42"/>
      <c r="BOW87" s="42"/>
      <c r="BOX87" s="42"/>
      <c r="BOY87" s="42"/>
      <c r="BOZ87" s="42"/>
      <c r="BPA87" s="42"/>
    </row>
    <row r="88" spans="1:105 1718:1769" s="4" customFormat="1" ht="11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38"/>
      <c r="AX88" s="38"/>
      <c r="AY88" s="38"/>
      <c r="AZ88" s="38"/>
      <c r="BA88" s="38"/>
      <c r="BB88" s="38"/>
      <c r="BC88" s="38"/>
      <c r="BD88" s="38"/>
      <c r="BE88" s="37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37"/>
      <c r="BY88" s="38"/>
      <c r="BZ88" s="38"/>
      <c r="CA88" s="38"/>
      <c r="CB88" s="38"/>
      <c r="CC88" s="38"/>
      <c r="CD88" s="38"/>
      <c r="CE88" s="38"/>
      <c r="CF88" s="38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BNB88" s="42"/>
      <c r="BNC88" s="42"/>
      <c r="BND88" s="42"/>
      <c r="BNE88" s="42"/>
      <c r="BNF88" s="42"/>
      <c r="BNG88" s="42"/>
      <c r="BNH88" s="42"/>
      <c r="BNI88" s="42"/>
      <c r="BNJ88" s="42"/>
      <c r="BNK88" s="42"/>
      <c r="BNL88" s="42"/>
      <c r="BNM88" s="42"/>
      <c r="BNN88" s="42"/>
      <c r="BNO88" s="42"/>
      <c r="BNP88" s="42"/>
      <c r="BNQ88" s="42"/>
      <c r="BNR88" s="42"/>
      <c r="BNS88" s="42"/>
      <c r="BNT88" s="42"/>
      <c r="BNU88" s="42"/>
      <c r="BNV88" s="42"/>
      <c r="BNW88" s="42"/>
      <c r="BNX88" s="42"/>
      <c r="BNY88" s="42"/>
      <c r="BNZ88" s="42"/>
      <c r="BOA88" s="42"/>
      <c r="BOB88" s="42"/>
      <c r="BOC88" s="42"/>
      <c r="BOD88" s="42"/>
      <c r="BOE88" s="42"/>
      <c r="BOF88" s="42"/>
      <c r="BOG88" s="42"/>
      <c r="BOH88" s="42"/>
      <c r="BOI88" s="42"/>
      <c r="BOJ88" s="42"/>
      <c r="BOK88" s="42"/>
      <c r="BOL88" s="42"/>
      <c r="BOM88" s="42"/>
      <c r="BON88" s="42"/>
      <c r="BOO88" s="42"/>
      <c r="BOP88" s="42"/>
      <c r="BOQ88" s="42"/>
      <c r="BOR88" s="42"/>
      <c r="BOS88" s="42"/>
      <c r="BOT88" s="42"/>
      <c r="BOU88" s="42"/>
      <c r="BOV88" s="42"/>
      <c r="BOW88" s="42"/>
      <c r="BOX88" s="42"/>
      <c r="BOY88" s="42"/>
      <c r="BOZ88" s="42"/>
      <c r="BPA88" s="42"/>
    </row>
    <row r="89" spans="1:105 1718:1769" s="26" customFormat="1" ht="10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40"/>
      <c r="AX89" s="40"/>
      <c r="AY89" s="40"/>
      <c r="AZ89" s="40"/>
      <c r="BA89" s="40"/>
      <c r="BB89" s="40"/>
      <c r="BC89" s="40"/>
      <c r="BD89" s="40"/>
      <c r="BE89" s="39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39"/>
      <c r="BY89" s="40"/>
      <c r="BZ89" s="40"/>
      <c r="CA89" s="40"/>
      <c r="CB89" s="40"/>
      <c r="CC89" s="40"/>
      <c r="CD89" s="40"/>
      <c r="CE89" s="40"/>
      <c r="CF89" s="40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BNB89" s="39"/>
      <c r="BNC89" s="39"/>
      <c r="BND89" s="39"/>
      <c r="BNE89" s="39"/>
      <c r="BNF89" s="39"/>
      <c r="BNG89" s="39"/>
      <c r="BNH89" s="39"/>
      <c r="BNI89" s="39"/>
      <c r="BNJ89" s="39"/>
      <c r="BNK89" s="39"/>
      <c r="BNL89" s="39"/>
      <c r="BNM89" s="39"/>
      <c r="BNN89" s="39"/>
      <c r="BNO89" s="39"/>
      <c r="BNP89" s="39"/>
      <c r="BNQ89" s="39"/>
      <c r="BNR89" s="39"/>
      <c r="BNS89" s="39"/>
      <c r="BNT89" s="39"/>
      <c r="BNU89" s="39"/>
      <c r="BNV89" s="39"/>
      <c r="BNW89" s="39"/>
      <c r="BNX89" s="39"/>
      <c r="BNY89" s="39"/>
      <c r="BNZ89" s="39"/>
      <c r="BOA89" s="39"/>
      <c r="BOB89" s="39"/>
      <c r="BOC89" s="39"/>
      <c r="BOD89" s="39"/>
      <c r="BOE89" s="39"/>
      <c r="BOF89" s="39"/>
      <c r="BOG89" s="39"/>
      <c r="BOH89" s="39"/>
      <c r="BOI89" s="39"/>
      <c r="BOJ89" s="39"/>
      <c r="BOK89" s="39"/>
      <c r="BOL89" s="39"/>
      <c r="BOM89" s="39"/>
      <c r="BON89" s="39"/>
      <c r="BOO89" s="39"/>
      <c r="BOP89" s="39"/>
      <c r="BOQ89" s="39"/>
      <c r="BOR89" s="39"/>
      <c r="BOS89" s="39"/>
      <c r="BOT89" s="39"/>
      <c r="BOU89" s="39"/>
      <c r="BOV89" s="39"/>
      <c r="BOW89" s="39"/>
      <c r="BOX89" s="39"/>
      <c r="BOY89" s="39"/>
      <c r="BOZ89" s="39"/>
      <c r="BPA89" s="39"/>
    </row>
    <row r="90" spans="1:105 1718:1769" s="4" customFormat="1" ht="11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BNB90" s="42"/>
      <c r="BNC90" s="42"/>
      <c r="BND90" s="42"/>
      <c r="BNE90" s="42"/>
      <c r="BNF90" s="42"/>
      <c r="BNG90" s="42"/>
      <c r="BNH90" s="42"/>
      <c r="BNI90" s="42"/>
      <c r="BNJ90" s="42"/>
      <c r="BNK90" s="42"/>
      <c r="BNL90" s="42"/>
      <c r="BNM90" s="42"/>
      <c r="BNN90" s="42"/>
      <c r="BNO90" s="42"/>
      <c r="BNP90" s="42"/>
      <c r="BNQ90" s="42"/>
      <c r="BNR90" s="42"/>
      <c r="BNS90" s="42"/>
      <c r="BNT90" s="42"/>
      <c r="BNU90" s="42"/>
      <c r="BNV90" s="42"/>
      <c r="BNW90" s="42"/>
      <c r="BNX90" s="42"/>
      <c r="BNY90" s="42"/>
      <c r="BNZ90" s="42"/>
      <c r="BOA90" s="42"/>
      <c r="BOB90" s="42"/>
      <c r="BOC90" s="42"/>
      <c r="BOD90" s="42"/>
      <c r="BOE90" s="42"/>
      <c r="BOF90" s="42"/>
      <c r="BOG90" s="42"/>
      <c r="BOH90" s="42"/>
      <c r="BOI90" s="42"/>
      <c r="BOJ90" s="42"/>
      <c r="BOK90" s="42"/>
      <c r="BOL90" s="42"/>
      <c r="BOM90" s="42"/>
      <c r="BON90" s="42"/>
      <c r="BOO90" s="42"/>
      <c r="BOP90" s="42"/>
      <c r="BOQ90" s="42"/>
      <c r="BOR90" s="42"/>
      <c r="BOS90" s="42"/>
      <c r="BOT90" s="42"/>
      <c r="BOU90" s="42"/>
      <c r="BOV90" s="42"/>
      <c r="BOW90" s="42"/>
      <c r="BOX90" s="42"/>
      <c r="BOY90" s="42"/>
      <c r="BOZ90" s="42"/>
      <c r="BPA90" s="42"/>
    </row>
    <row r="91" spans="1:105 1718:1769" s="4" customFormat="1" ht="11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38"/>
      <c r="AX91" s="38"/>
      <c r="AY91" s="38"/>
      <c r="AZ91" s="38"/>
      <c r="BA91" s="38"/>
      <c r="BB91" s="38"/>
      <c r="BC91" s="38"/>
      <c r="BD91" s="38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38"/>
      <c r="BZ91" s="38"/>
      <c r="CA91" s="38"/>
      <c r="CB91" s="38"/>
      <c r="CC91" s="38"/>
      <c r="CD91" s="38"/>
      <c r="CE91" s="38"/>
      <c r="CF91" s="38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BNB91" s="42"/>
      <c r="BNC91" s="42"/>
      <c r="BND91" s="42"/>
      <c r="BNE91" s="42"/>
      <c r="BNF91" s="42"/>
      <c r="BNG91" s="42"/>
      <c r="BNH91" s="42"/>
      <c r="BNI91" s="42"/>
      <c r="BNJ91" s="42"/>
      <c r="BNK91" s="42"/>
      <c r="BNL91" s="42"/>
      <c r="BNM91" s="42"/>
      <c r="BNN91" s="42"/>
      <c r="BNO91" s="42"/>
      <c r="BNP91" s="42"/>
      <c r="BNQ91" s="42"/>
      <c r="BNR91" s="42"/>
      <c r="BNS91" s="42"/>
      <c r="BNT91" s="42"/>
      <c r="BNU91" s="42"/>
      <c r="BNV91" s="42"/>
      <c r="BNW91" s="42"/>
      <c r="BNX91" s="42"/>
      <c r="BNY91" s="42"/>
      <c r="BNZ91" s="42"/>
      <c r="BOA91" s="42"/>
      <c r="BOB91" s="42"/>
      <c r="BOC91" s="42"/>
      <c r="BOD91" s="42"/>
      <c r="BOE91" s="42"/>
      <c r="BOF91" s="42"/>
      <c r="BOG91" s="42"/>
      <c r="BOH91" s="42"/>
      <c r="BOI91" s="42"/>
      <c r="BOJ91" s="42"/>
      <c r="BOK91" s="42"/>
      <c r="BOL91" s="42"/>
      <c r="BOM91" s="42"/>
      <c r="BON91" s="42"/>
      <c r="BOO91" s="42"/>
      <c r="BOP91" s="42"/>
      <c r="BOQ91" s="42"/>
      <c r="BOR91" s="42"/>
      <c r="BOS91" s="42"/>
      <c r="BOT91" s="42"/>
      <c r="BOU91" s="42"/>
      <c r="BOV91" s="42"/>
      <c r="BOW91" s="42"/>
      <c r="BOX91" s="42"/>
      <c r="BOY91" s="42"/>
      <c r="BOZ91" s="42"/>
      <c r="BPA91" s="42"/>
    </row>
    <row r="92" spans="1:105 1718:1769" s="26" customFormat="1" ht="10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40"/>
      <c r="AX92" s="40"/>
      <c r="AY92" s="40"/>
      <c r="AZ92" s="40"/>
      <c r="BA92" s="40"/>
      <c r="BB92" s="40"/>
      <c r="BC92" s="40"/>
      <c r="BD92" s="40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40"/>
      <c r="BZ92" s="40"/>
      <c r="CA92" s="40"/>
      <c r="CB92" s="40"/>
      <c r="CC92" s="40"/>
      <c r="CD92" s="40"/>
      <c r="CE92" s="40"/>
      <c r="CF92" s="40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BNB92" s="39"/>
      <c r="BNC92" s="39"/>
      <c r="BND92" s="39"/>
      <c r="BNE92" s="39"/>
      <c r="BNF92" s="39"/>
      <c r="BNG92" s="39"/>
      <c r="BNH92" s="39"/>
      <c r="BNI92" s="39"/>
      <c r="BNJ92" s="39"/>
      <c r="BNK92" s="39"/>
      <c r="BNL92" s="39"/>
      <c r="BNM92" s="39"/>
      <c r="BNN92" s="39"/>
      <c r="BNO92" s="39"/>
      <c r="BNP92" s="39"/>
      <c r="BNQ92" s="39"/>
      <c r="BNR92" s="39"/>
      <c r="BNS92" s="39"/>
      <c r="BNT92" s="39"/>
      <c r="BNU92" s="39"/>
      <c r="BNV92" s="39"/>
      <c r="BNW92" s="39"/>
      <c r="BNX92" s="39"/>
      <c r="BNY92" s="39"/>
      <c r="BNZ92" s="39"/>
      <c r="BOA92" s="39"/>
      <c r="BOB92" s="39"/>
      <c r="BOC92" s="39"/>
      <c r="BOD92" s="39"/>
      <c r="BOE92" s="39"/>
      <c r="BOF92" s="39"/>
      <c r="BOG92" s="39"/>
      <c r="BOH92" s="39"/>
      <c r="BOI92" s="39"/>
      <c r="BOJ92" s="39"/>
      <c r="BOK92" s="39"/>
      <c r="BOL92" s="39"/>
      <c r="BOM92" s="39"/>
      <c r="BON92" s="39"/>
      <c r="BOO92" s="39"/>
      <c r="BOP92" s="39"/>
      <c r="BOQ92" s="39"/>
      <c r="BOR92" s="39"/>
      <c r="BOS92" s="39"/>
      <c r="BOT92" s="39"/>
      <c r="BOU92" s="39"/>
      <c r="BOV92" s="39"/>
      <c r="BOW92" s="39"/>
      <c r="BOX92" s="39"/>
      <c r="BOY92" s="39"/>
      <c r="BOZ92" s="39"/>
      <c r="BPA92" s="39"/>
    </row>
    <row r="93" spans="1:105 1718:1769" s="4" customFormat="1" ht="11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BNB93" s="42"/>
      <c r="BNC93" s="42"/>
      <c r="BND93" s="42"/>
      <c r="BNE93" s="42"/>
      <c r="BNF93" s="42"/>
      <c r="BNG93" s="42"/>
      <c r="BNH93" s="42"/>
      <c r="BNI93" s="42"/>
      <c r="BNJ93" s="42"/>
      <c r="BNK93" s="42"/>
      <c r="BNL93" s="42"/>
      <c r="BNM93" s="42"/>
      <c r="BNN93" s="42"/>
      <c r="BNO93" s="42"/>
      <c r="BNP93" s="42"/>
      <c r="BNQ93" s="42"/>
      <c r="BNR93" s="42"/>
      <c r="BNS93" s="42"/>
      <c r="BNT93" s="42"/>
      <c r="BNU93" s="42"/>
      <c r="BNV93" s="42"/>
      <c r="BNW93" s="42"/>
      <c r="BNX93" s="42"/>
      <c r="BNY93" s="42"/>
      <c r="BNZ93" s="42"/>
      <c r="BOA93" s="42"/>
      <c r="BOB93" s="42"/>
      <c r="BOC93" s="42"/>
      <c r="BOD93" s="42"/>
      <c r="BOE93" s="42"/>
      <c r="BOF93" s="42"/>
      <c r="BOG93" s="42"/>
      <c r="BOH93" s="42"/>
      <c r="BOI93" s="42"/>
      <c r="BOJ93" s="42"/>
      <c r="BOK93" s="42"/>
      <c r="BOL93" s="42"/>
      <c r="BOM93" s="42"/>
      <c r="BON93" s="42"/>
      <c r="BOO93" s="42"/>
      <c r="BOP93" s="42"/>
      <c r="BOQ93" s="42"/>
      <c r="BOR93" s="42"/>
      <c r="BOS93" s="42"/>
      <c r="BOT93" s="42"/>
      <c r="BOU93" s="42"/>
      <c r="BOV93" s="42"/>
      <c r="BOW93" s="42"/>
      <c r="BOX93" s="42"/>
      <c r="BOY93" s="42"/>
      <c r="BOZ93" s="42"/>
      <c r="BPA93" s="42"/>
    </row>
    <row r="94" spans="1:105 1718:1769" s="4" customFormat="1" ht="11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BNB94" s="42"/>
      <c r="BNC94" s="42"/>
      <c r="BND94" s="42"/>
      <c r="BNE94" s="42"/>
      <c r="BNF94" s="42"/>
      <c r="BNG94" s="42"/>
      <c r="BNH94" s="42"/>
      <c r="BNI94" s="42"/>
      <c r="BNJ94" s="42"/>
      <c r="BNK94" s="42"/>
      <c r="BNL94" s="42"/>
      <c r="BNM94" s="42"/>
      <c r="BNN94" s="42"/>
      <c r="BNO94" s="42"/>
      <c r="BNP94" s="42"/>
      <c r="BNQ94" s="42"/>
      <c r="BNR94" s="42"/>
      <c r="BNS94" s="42"/>
      <c r="BNT94" s="42"/>
      <c r="BNU94" s="42"/>
      <c r="BNV94" s="42"/>
      <c r="BNW94" s="42"/>
      <c r="BNX94" s="42"/>
      <c r="BNY94" s="42"/>
      <c r="BNZ94" s="42"/>
      <c r="BOA94" s="42"/>
      <c r="BOB94" s="42"/>
      <c r="BOC94" s="42"/>
      <c r="BOD94" s="42"/>
      <c r="BOE94" s="42"/>
      <c r="BOF94" s="42"/>
      <c r="BOG94" s="42"/>
      <c r="BOH94" s="42"/>
      <c r="BOI94" s="42"/>
      <c r="BOJ94" s="42"/>
      <c r="BOK94" s="42"/>
      <c r="BOL94" s="42"/>
      <c r="BOM94" s="42"/>
      <c r="BON94" s="42"/>
      <c r="BOO94" s="42"/>
      <c r="BOP94" s="42"/>
      <c r="BOQ94" s="42"/>
      <c r="BOR94" s="42"/>
      <c r="BOS94" s="42"/>
      <c r="BOT94" s="42"/>
      <c r="BOU94" s="42"/>
      <c r="BOV94" s="42"/>
      <c r="BOW94" s="42"/>
      <c r="BOX94" s="42"/>
      <c r="BOY94" s="42"/>
      <c r="BOZ94" s="42"/>
      <c r="BPA94" s="42"/>
    </row>
    <row r="95" spans="1:105 1718:1769" s="25" customFormat="1" ht="11.25">
      <c r="A95" s="89"/>
      <c r="B95" s="89"/>
      <c r="C95" s="92"/>
      <c r="D95" s="92"/>
      <c r="E95" s="92"/>
      <c r="F95" s="91"/>
      <c r="G95" s="91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89"/>
      <c r="Y95" s="89"/>
      <c r="Z95" s="89"/>
      <c r="AA95" s="90"/>
      <c r="AB95" s="90"/>
      <c r="AC95" s="90"/>
      <c r="AD95" s="91"/>
      <c r="AE95" s="91"/>
      <c r="AF95" s="91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BNB95" s="51"/>
      <c r="BNC95" s="51"/>
      <c r="BND95" s="51"/>
      <c r="BNE95" s="51"/>
      <c r="BNF95" s="51"/>
      <c r="BNG95" s="51"/>
      <c r="BNH95" s="51"/>
      <c r="BNI95" s="51"/>
      <c r="BNJ95" s="51"/>
      <c r="BNK95" s="51"/>
      <c r="BNL95" s="51"/>
      <c r="BNM95" s="51"/>
      <c r="BNN95" s="51"/>
      <c r="BNO95" s="51"/>
      <c r="BNP95" s="51"/>
      <c r="BNQ95" s="51"/>
      <c r="BNR95" s="51"/>
      <c r="BNS95" s="51"/>
      <c r="BNT95" s="51"/>
      <c r="BNU95" s="51"/>
      <c r="BNV95" s="51"/>
      <c r="BNW95" s="51"/>
      <c r="BNX95" s="51"/>
      <c r="BNY95" s="51"/>
      <c r="BNZ95" s="51"/>
      <c r="BOA95" s="51"/>
      <c r="BOB95" s="51"/>
      <c r="BOC95" s="51"/>
      <c r="BOD95" s="51"/>
      <c r="BOE95" s="51"/>
      <c r="BOF95" s="51"/>
      <c r="BOG95" s="51"/>
      <c r="BOH95" s="51"/>
      <c r="BOI95" s="51"/>
      <c r="BOJ95" s="51"/>
      <c r="BOK95" s="51"/>
      <c r="BOL95" s="51"/>
      <c r="BOM95" s="51"/>
      <c r="BON95" s="51"/>
      <c r="BOO95" s="51"/>
      <c r="BOP95" s="51"/>
      <c r="BOQ95" s="51"/>
      <c r="BOR95" s="51"/>
      <c r="BOS95" s="51"/>
      <c r="BOT95" s="51"/>
      <c r="BOU95" s="51"/>
      <c r="BOV95" s="51"/>
      <c r="BOW95" s="51"/>
      <c r="BOX95" s="51"/>
      <c r="BOY95" s="51"/>
      <c r="BOZ95" s="51"/>
      <c r="BPA95" s="51"/>
    </row>
    <row r="96" spans="1:105 1718:1769" s="25" customFormat="1" ht="3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BNB96" s="51"/>
      <c r="BNC96" s="51"/>
      <c r="BND96" s="51"/>
      <c r="BNE96" s="51"/>
      <c r="BNF96" s="51"/>
      <c r="BNG96" s="51"/>
      <c r="BNH96" s="51"/>
      <c r="BNI96" s="51"/>
      <c r="BNJ96" s="51"/>
      <c r="BNK96" s="51"/>
      <c r="BNL96" s="51"/>
      <c r="BNM96" s="51"/>
      <c r="BNN96" s="51"/>
      <c r="BNO96" s="51"/>
      <c r="BNP96" s="51"/>
      <c r="BNQ96" s="51"/>
      <c r="BNR96" s="51"/>
      <c r="BNS96" s="51"/>
      <c r="BNT96" s="51"/>
      <c r="BNU96" s="51"/>
      <c r="BNV96" s="51"/>
      <c r="BNW96" s="51"/>
      <c r="BNX96" s="51"/>
      <c r="BNY96" s="51"/>
      <c r="BNZ96" s="51"/>
      <c r="BOA96" s="51"/>
      <c r="BOB96" s="51"/>
      <c r="BOC96" s="51"/>
      <c r="BOD96" s="51"/>
      <c r="BOE96" s="51"/>
      <c r="BOF96" s="51"/>
      <c r="BOG96" s="51"/>
      <c r="BOH96" s="51"/>
      <c r="BOI96" s="51"/>
      <c r="BOJ96" s="51"/>
      <c r="BOK96" s="51"/>
      <c r="BOL96" s="51"/>
      <c r="BOM96" s="51"/>
      <c r="BON96" s="51"/>
      <c r="BOO96" s="51"/>
      <c r="BOP96" s="51"/>
      <c r="BOQ96" s="51"/>
      <c r="BOR96" s="51"/>
      <c r="BOS96" s="51"/>
      <c r="BOT96" s="51"/>
      <c r="BOU96" s="51"/>
      <c r="BOV96" s="51"/>
      <c r="BOW96" s="51"/>
      <c r="BOX96" s="51"/>
      <c r="BOY96" s="51"/>
      <c r="BOZ96" s="51"/>
      <c r="BPA96" s="51"/>
    </row>
    <row r="97" spans="1718:1769" s="4" customFormat="1" ht="11.25">
      <c r="BNB97" s="42"/>
      <c r="BNC97" s="42"/>
      <c r="BND97" s="42"/>
      <c r="BNE97" s="42"/>
      <c r="BNF97" s="42"/>
      <c r="BNG97" s="42"/>
      <c r="BNH97" s="42"/>
      <c r="BNI97" s="42"/>
      <c r="BNJ97" s="42"/>
      <c r="BNK97" s="42"/>
      <c r="BNL97" s="42"/>
      <c r="BNM97" s="42"/>
      <c r="BNN97" s="42"/>
      <c r="BNO97" s="42"/>
      <c r="BNP97" s="42"/>
      <c r="BNQ97" s="42"/>
      <c r="BNR97" s="42"/>
      <c r="BNS97" s="42"/>
      <c r="BNT97" s="42"/>
      <c r="BNU97" s="42"/>
      <c r="BNV97" s="42"/>
      <c r="BNW97" s="42"/>
      <c r="BNX97" s="42"/>
      <c r="BNY97" s="42"/>
      <c r="BNZ97" s="42"/>
      <c r="BOA97" s="42"/>
      <c r="BOB97" s="42"/>
      <c r="BOC97" s="42"/>
      <c r="BOD97" s="42"/>
      <c r="BOE97" s="42"/>
      <c r="BOF97" s="42"/>
      <c r="BOG97" s="42"/>
      <c r="BOH97" s="42"/>
      <c r="BOI97" s="42"/>
      <c r="BOJ97" s="42"/>
      <c r="BOK97" s="42"/>
      <c r="BOL97" s="42"/>
      <c r="BOM97" s="42"/>
      <c r="BON97" s="42"/>
      <c r="BOO97" s="42"/>
      <c r="BOP97" s="42"/>
      <c r="BOQ97" s="42"/>
      <c r="BOR97" s="42"/>
      <c r="BOS97" s="42"/>
      <c r="BOT97" s="42"/>
      <c r="BOU97" s="42"/>
      <c r="BOV97" s="42"/>
      <c r="BOW97" s="42"/>
      <c r="BOX97" s="42"/>
      <c r="BOY97" s="42"/>
      <c r="BOZ97" s="42"/>
      <c r="BPA97" s="42"/>
    </row>
    <row r="98" spans="1718:1769" s="4" customFormat="1" ht="11.25">
      <c r="BNB98" s="42"/>
      <c r="BNC98" s="42"/>
      <c r="BND98" s="42"/>
      <c r="BNE98" s="42"/>
      <c r="BNF98" s="42"/>
      <c r="BNG98" s="42"/>
      <c r="BNH98" s="42"/>
      <c r="BNI98" s="42"/>
      <c r="BNJ98" s="42"/>
      <c r="BNK98" s="42"/>
      <c r="BNL98" s="42"/>
      <c r="BNM98" s="42"/>
      <c r="BNN98" s="42"/>
      <c r="BNO98" s="42"/>
      <c r="BNP98" s="42"/>
      <c r="BNQ98" s="42"/>
      <c r="BNR98" s="42"/>
      <c r="BNS98" s="42"/>
      <c r="BNT98" s="42"/>
      <c r="BNU98" s="42"/>
      <c r="BNV98" s="42"/>
      <c r="BNW98" s="42"/>
      <c r="BNX98" s="42"/>
      <c r="BNY98" s="42"/>
      <c r="BNZ98" s="42"/>
      <c r="BOA98" s="42"/>
      <c r="BOB98" s="42"/>
      <c r="BOC98" s="42"/>
      <c r="BOD98" s="42"/>
      <c r="BOE98" s="42"/>
      <c r="BOF98" s="42"/>
      <c r="BOG98" s="42"/>
      <c r="BOH98" s="42"/>
      <c r="BOI98" s="42"/>
      <c r="BOJ98" s="42"/>
      <c r="BOK98" s="42"/>
      <c r="BOL98" s="42"/>
      <c r="BOM98" s="42"/>
      <c r="BON98" s="42"/>
      <c r="BOO98" s="42"/>
      <c r="BOP98" s="42"/>
      <c r="BOQ98" s="42"/>
      <c r="BOR98" s="42"/>
      <c r="BOS98" s="42"/>
      <c r="BOT98" s="42"/>
      <c r="BOU98" s="42"/>
      <c r="BOV98" s="42"/>
      <c r="BOW98" s="42"/>
      <c r="BOX98" s="42"/>
      <c r="BOY98" s="42"/>
      <c r="BOZ98" s="42"/>
      <c r="BPA98" s="42"/>
    </row>
  </sheetData>
  <mergeCells count="3819">
    <mergeCell ref="BLB60:BLL60"/>
    <mergeCell ref="BLM60:BMA60"/>
    <mergeCell ref="BMB60:BML60"/>
    <mergeCell ref="BMM60:BNA60"/>
    <mergeCell ref="BLB58:BLL58"/>
    <mergeCell ref="BLM58:BMA58"/>
    <mergeCell ref="BMB58:BML58"/>
    <mergeCell ref="BMM58:BNA58"/>
    <mergeCell ref="BLB59:BLL59"/>
    <mergeCell ref="BLM59:BMA59"/>
    <mergeCell ref="BMB59:BML59"/>
    <mergeCell ref="BMM59:BNA59"/>
    <mergeCell ref="BLB56:BLL56"/>
    <mergeCell ref="BLM56:BMA56"/>
    <mergeCell ref="BMB56:BML56"/>
    <mergeCell ref="BMM56:BNA56"/>
    <mergeCell ref="BLB57:BLL57"/>
    <mergeCell ref="BLM57:BMA57"/>
    <mergeCell ref="BMB57:BML57"/>
    <mergeCell ref="BMM57:BNA57"/>
    <mergeCell ref="BLB54:BLL54"/>
    <mergeCell ref="BLM54:BMA54"/>
    <mergeCell ref="BMB54:BML54"/>
    <mergeCell ref="BMM54:BNA54"/>
    <mergeCell ref="BLB55:BLL55"/>
    <mergeCell ref="BLM55:BMA55"/>
    <mergeCell ref="BMB55:BML55"/>
    <mergeCell ref="BMM55:BNA55"/>
    <mergeCell ref="BLB52:BLL52"/>
    <mergeCell ref="BLM52:BMA52"/>
    <mergeCell ref="BMB52:BML52"/>
    <mergeCell ref="BMM52:BNA52"/>
    <mergeCell ref="BLB53:BLL53"/>
    <mergeCell ref="BLM53:BMA53"/>
    <mergeCell ref="BMB53:BML53"/>
    <mergeCell ref="BMM53:BNA53"/>
    <mergeCell ref="BLB50:BLL50"/>
    <mergeCell ref="BLM50:BMA50"/>
    <mergeCell ref="BMB50:BML50"/>
    <mergeCell ref="BMM50:BNA50"/>
    <mergeCell ref="BLB51:BLL51"/>
    <mergeCell ref="BLM51:BMA51"/>
    <mergeCell ref="BMB51:BML51"/>
    <mergeCell ref="BMM51:BNA51"/>
    <mergeCell ref="BLB48:BLL48"/>
    <mergeCell ref="BLM48:BMA48"/>
    <mergeCell ref="BMB48:BML48"/>
    <mergeCell ref="BMM48:BNA48"/>
    <mergeCell ref="BLB49:BLL49"/>
    <mergeCell ref="BLM49:BMA49"/>
    <mergeCell ref="BMB49:BML49"/>
    <mergeCell ref="BMM49:BNA49"/>
    <mergeCell ref="BLB46:BLL46"/>
    <mergeCell ref="BLM46:BMA46"/>
    <mergeCell ref="BMB46:BML46"/>
    <mergeCell ref="BMM46:BNA46"/>
    <mergeCell ref="BLB47:BLL47"/>
    <mergeCell ref="BLM47:BMA47"/>
    <mergeCell ref="BMB47:BML47"/>
    <mergeCell ref="BMM47:BNA47"/>
    <mergeCell ref="BLB44:BLL44"/>
    <mergeCell ref="BLM44:BMA44"/>
    <mergeCell ref="BMB44:BML44"/>
    <mergeCell ref="BMM44:BNA44"/>
    <mergeCell ref="BLB45:BLL45"/>
    <mergeCell ref="BLM45:BMA45"/>
    <mergeCell ref="BMB45:BML45"/>
    <mergeCell ref="BMM45:BNA45"/>
    <mergeCell ref="BLB42:BLL42"/>
    <mergeCell ref="BLM42:BMA42"/>
    <mergeCell ref="BMB42:BML42"/>
    <mergeCell ref="BMM42:BNA42"/>
    <mergeCell ref="BLB43:BLL43"/>
    <mergeCell ref="BLM43:BMA43"/>
    <mergeCell ref="BMB43:BML43"/>
    <mergeCell ref="BMM43:BNA43"/>
    <mergeCell ref="BMM38:BNA38"/>
    <mergeCell ref="BLB41:BLL41"/>
    <mergeCell ref="BLM41:BMA41"/>
    <mergeCell ref="BMB41:BML41"/>
    <mergeCell ref="BMM41:BNA41"/>
    <mergeCell ref="BLB37:BLL37"/>
    <mergeCell ref="BLM37:BMA37"/>
    <mergeCell ref="BMB37:BML37"/>
    <mergeCell ref="BMM37:BNA37"/>
    <mergeCell ref="BLB34:BLL35"/>
    <mergeCell ref="BLM34:BMA35"/>
    <mergeCell ref="BMB34:BML35"/>
    <mergeCell ref="BMM34:BNA35"/>
    <mergeCell ref="BLB32:BLL32"/>
    <mergeCell ref="BLM32:BMA32"/>
    <mergeCell ref="BMB32:BML32"/>
    <mergeCell ref="BMM32:BNA32"/>
    <mergeCell ref="BLB29:BMA29"/>
    <mergeCell ref="BMB29:BNA29"/>
    <mergeCell ref="BLB30:BLL30"/>
    <mergeCell ref="BLM30:BMA30"/>
    <mergeCell ref="BMB30:BML30"/>
    <mergeCell ref="BMM30:BNA30"/>
    <mergeCell ref="BHB60:BHL60"/>
    <mergeCell ref="BHM60:BIA60"/>
    <mergeCell ref="BIB60:BIL60"/>
    <mergeCell ref="BIM60:BJA60"/>
    <mergeCell ref="BJB60:BJL60"/>
    <mergeCell ref="BJM60:BKA60"/>
    <mergeCell ref="BKB60:BKL60"/>
    <mergeCell ref="BKM60:BLA60"/>
    <mergeCell ref="BHB59:BHL59"/>
    <mergeCell ref="BHM59:BIA59"/>
    <mergeCell ref="BIB59:BIL59"/>
    <mergeCell ref="BIM59:BJA59"/>
    <mergeCell ref="BJB59:BJL59"/>
    <mergeCell ref="BJM59:BKA59"/>
    <mergeCell ref="BKB59:BKL59"/>
    <mergeCell ref="BKM59:BLA59"/>
    <mergeCell ref="BHB57:BHL57"/>
    <mergeCell ref="BHM57:BIA57"/>
    <mergeCell ref="BLB28:BNA28"/>
    <mergeCell ref="BLB31:BLL31"/>
    <mergeCell ref="BLM31:BMA31"/>
    <mergeCell ref="BMB31:BML31"/>
    <mergeCell ref="BMM31:BNA31"/>
    <mergeCell ref="BLB33:BLL33"/>
    <mergeCell ref="BLM33:BMA33"/>
    <mergeCell ref="BMB33:BML33"/>
    <mergeCell ref="BMM33:BNA33"/>
    <mergeCell ref="BLB36:BLL36"/>
    <mergeCell ref="BLM36:BMA36"/>
    <mergeCell ref="BMB36:BML36"/>
    <mergeCell ref="BMM36:BNA36"/>
    <mergeCell ref="BLB38:BLL38"/>
    <mergeCell ref="BLM38:BMA38"/>
    <mergeCell ref="BMB38:BML38"/>
    <mergeCell ref="BHB58:BHL58"/>
    <mergeCell ref="BHM58:BIA58"/>
    <mergeCell ref="BIB58:BIL58"/>
    <mergeCell ref="BIM58:BJA58"/>
    <mergeCell ref="BJB58:BJL58"/>
    <mergeCell ref="BJM58:BKA58"/>
    <mergeCell ref="BKB58:BKL58"/>
    <mergeCell ref="BKM58:BLA58"/>
    <mergeCell ref="BHB56:BHL56"/>
    <mergeCell ref="BHM56:BIA56"/>
    <mergeCell ref="BIB56:BIL56"/>
    <mergeCell ref="BIM56:BJA56"/>
    <mergeCell ref="BJB56:BJL56"/>
    <mergeCell ref="BJM56:BKA56"/>
    <mergeCell ref="BKB56:BKL56"/>
    <mergeCell ref="BKM56:BLA56"/>
    <mergeCell ref="BIB57:BIL57"/>
    <mergeCell ref="BIM57:BJA57"/>
    <mergeCell ref="BJB57:BJL57"/>
    <mergeCell ref="BJM57:BKA57"/>
    <mergeCell ref="BKB57:BKL57"/>
    <mergeCell ref="BKM57:BLA57"/>
    <mergeCell ref="BHB54:BHL54"/>
    <mergeCell ref="BHM54:BIA54"/>
    <mergeCell ref="BIB54:BIL54"/>
    <mergeCell ref="BIM54:BJA54"/>
    <mergeCell ref="BJB54:BJL54"/>
    <mergeCell ref="BJM54:BKA54"/>
    <mergeCell ref="BKB54:BKL54"/>
    <mergeCell ref="BKM54:BLA54"/>
    <mergeCell ref="BHB55:BHL55"/>
    <mergeCell ref="BHM55:BIA55"/>
    <mergeCell ref="BIB55:BIL55"/>
    <mergeCell ref="BIM55:BJA55"/>
    <mergeCell ref="BJB55:BJL55"/>
    <mergeCell ref="BJM55:BKA55"/>
    <mergeCell ref="BKB55:BKL55"/>
    <mergeCell ref="BKM55:BLA55"/>
    <mergeCell ref="BHB52:BHL52"/>
    <mergeCell ref="BHM52:BIA52"/>
    <mergeCell ref="BIB52:BIL52"/>
    <mergeCell ref="BIM52:BJA52"/>
    <mergeCell ref="BJB52:BJL52"/>
    <mergeCell ref="BJM52:BKA52"/>
    <mergeCell ref="BKB52:BKL52"/>
    <mergeCell ref="BKM52:BLA52"/>
    <mergeCell ref="BHB53:BHL53"/>
    <mergeCell ref="BHM53:BIA53"/>
    <mergeCell ref="BIB53:BIL53"/>
    <mergeCell ref="BIM53:BJA53"/>
    <mergeCell ref="BJB53:BJL53"/>
    <mergeCell ref="BJM53:BKA53"/>
    <mergeCell ref="BKB53:BKL53"/>
    <mergeCell ref="BKM53:BLA53"/>
    <mergeCell ref="BHB50:BHL50"/>
    <mergeCell ref="BHM50:BIA50"/>
    <mergeCell ref="BIB50:BIL50"/>
    <mergeCell ref="BIM50:BJA50"/>
    <mergeCell ref="BJB50:BJL50"/>
    <mergeCell ref="BJM50:BKA50"/>
    <mergeCell ref="BKB50:BKL50"/>
    <mergeCell ref="BKM50:BLA50"/>
    <mergeCell ref="BHB51:BHL51"/>
    <mergeCell ref="BHM51:BIA51"/>
    <mergeCell ref="BIB51:BIL51"/>
    <mergeCell ref="BIM51:BJA51"/>
    <mergeCell ref="BJB51:BJL51"/>
    <mergeCell ref="BJM51:BKA51"/>
    <mergeCell ref="BKB51:BKL51"/>
    <mergeCell ref="BKM51:BLA51"/>
    <mergeCell ref="BHB48:BHL48"/>
    <mergeCell ref="BHM48:BIA48"/>
    <mergeCell ref="BIB48:BIL48"/>
    <mergeCell ref="BIM48:BJA48"/>
    <mergeCell ref="BJB48:BJL48"/>
    <mergeCell ref="BJM48:BKA48"/>
    <mergeCell ref="BKB48:BKL48"/>
    <mergeCell ref="BKM48:BLA48"/>
    <mergeCell ref="BHB49:BHL49"/>
    <mergeCell ref="BHM49:BIA49"/>
    <mergeCell ref="BIB49:BIL49"/>
    <mergeCell ref="BIM49:BJA49"/>
    <mergeCell ref="BJB49:BJL49"/>
    <mergeCell ref="BJM49:BKA49"/>
    <mergeCell ref="BKB49:BKL49"/>
    <mergeCell ref="BKM49:BLA49"/>
    <mergeCell ref="BHB46:BHL46"/>
    <mergeCell ref="BHM46:BIA46"/>
    <mergeCell ref="BIB46:BIL46"/>
    <mergeCell ref="BIM46:BJA46"/>
    <mergeCell ref="BJB46:BJL46"/>
    <mergeCell ref="BJM46:BKA46"/>
    <mergeCell ref="BKB46:BKL46"/>
    <mergeCell ref="BKM46:BLA46"/>
    <mergeCell ref="BHB47:BHL47"/>
    <mergeCell ref="BHM47:BIA47"/>
    <mergeCell ref="BIB47:BIL47"/>
    <mergeCell ref="BIM47:BJA47"/>
    <mergeCell ref="BJB47:BJL47"/>
    <mergeCell ref="BJM47:BKA47"/>
    <mergeCell ref="BKB47:BKL47"/>
    <mergeCell ref="BKM47:BLA47"/>
    <mergeCell ref="BHB44:BHL44"/>
    <mergeCell ref="BHM44:BIA44"/>
    <mergeCell ref="BIB44:BIL44"/>
    <mergeCell ref="BIM44:BJA44"/>
    <mergeCell ref="BJB44:BJL44"/>
    <mergeCell ref="BJM44:BKA44"/>
    <mergeCell ref="BKB44:BKL44"/>
    <mergeCell ref="BKM44:BLA44"/>
    <mergeCell ref="BHB45:BHL45"/>
    <mergeCell ref="BHM45:BIA45"/>
    <mergeCell ref="BIB45:BIL45"/>
    <mergeCell ref="BIM45:BJA45"/>
    <mergeCell ref="BJB45:BJL45"/>
    <mergeCell ref="BJM45:BKA45"/>
    <mergeCell ref="BKB45:BKL45"/>
    <mergeCell ref="BKM45:BLA45"/>
    <mergeCell ref="BHB42:BHL42"/>
    <mergeCell ref="BHM42:BIA42"/>
    <mergeCell ref="BIB42:BIL42"/>
    <mergeCell ref="BIM42:BJA42"/>
    <mergeCell ref="BJB42:BJL42"/>
    <mergeCell ref="BJM42:BKA42"/>
    <mergeCell ref="BKB42:BKL42"/>
    <mergeCell ref="BKM42:BLA42"/>
    <mergeCell ref="BHB43:BHL43"/>
    <mergeCell ref="BHM43:BIA43"/>
    <mergeCell ref="BIB43:BIL43"/>
    <mergeCell ref="BIM43:BJA43"/>
    <mergeCell ref="BJB43:BJL43"/>
    <mergeCell ref="BJM43:BKA43"/>
    <mergeCell ref="BKB43:BKL43"/>
    <mergeCell ref="BKM43:BLA43"/>
    <mergeCell ref="BIM38:BJA38"/>
    <mergeCell ref="BJB38:BJL38"/>
    <mergeCell ref="BJM38:BKA38"/>
    <mergeCell ref="BKB38:BKL38"/>
    <mergeCell ref="BKM38:BLA38"/>
    <mergeCell ref="BHB41:BHL41"/>
    <mergeCell ref="BHM41:BIA41"/>
    <mergeCell ref="BIB41:BIL41"/>
    <mergeCell ref="BIM41:BJA41"/>
    <mergeCell ref="BJB41:BJL41"/>
    <mergeCell ref="BJM41:BKA41"/>
    <mergeCell ref="BKB41:BKL41"/>
    <mergeCell ref="BKM41:BLA41"/>
    <mergeCell ref="BJB36:BJL36"/>
    <mergeCell ref="BJM36:BKA36"/>
    <mergeCell ref="BKB36:BKL36"/>
    <mergeCell ref="BKM36:BLA36"/>
    <mergeCell ref="BHB37:BHL37"/>
    <mergeCell ref="BHM37:BIA37"/>
    <mergeCell ref="BIB37:BIL37"/>
    <mergeCell ref="BIM37:BJA37"/>
    <mergeCell ref="BJB37:BJL37"/>
    <mergeCell ref="BJM37:BKA37"/>
    <mergeCell ref="BKB37:BKL37"/>
    <mergeCell ref="BKM37:BLA37"/>
    <mergeCell ref="BIB36:BIL36"/>
    <mergeCell ref="BIM36:BJA36"/>
    <mergeCell ref="BHB38:BHL38"/>
    <mergeCell ref="BHM38:BIA38"/>
    <mergeCell ref="BIB38:BIL38"/>
    <mergeCell ref="BJB33:BJL33"/>
    <mergeCell ref="BJM33:BKA33"/>
    <mergeCell ref="BKB33:BKL33"/>
    <mergeCell ref="BKM33:BLA33"/>
    <mergeCell ref="BHB34:BHL35"/>
    <mergeCell ref="BHM34:BIA35"/>
    <mergeCell ref="BIB34:BIL35"/>
    <mergeCell ref="BIM34:BJA35"/>
    <mergeCell ref="BJB34:BJL35"/>
    <mergeCell ref="BJM34:BKA35"/>
    <mergeCell ref="BKB34:BKL35"/>
    <mergeCell ref="BKM34:BLA35"/>
    <mergeCell ref="BJB31:BJL31"/>
    <mergeCell ref="BJM31:BKA31"/>
    <mergeCell ref="BKB31:BKL31"/>
    <mergeCell ref="BKM31:BLA31"/>
    <mergeCell ref="BHB32:BHL32"/>
    <mergeCell ref="BHM32:BIA32"/>
    <mergeCell ref="BIB32:BIL32"/>
    <mergeCell ref="BIM32:BJA32"/>
    <mergeCell ref="BJB32:BJL32"/>
    <mergeCell ref="BJM32:BKA32"/>
    <mergeCell ref="BKB32:BKL32"/>
    <mergeCell ref="BKM32:BLA32"/>
    <mergeCell ref="BJB28:BLA28"/>
    <mergeCell ref="BHB29:BIA29"/>
    <mergeCell ref="BIB29:BJA29"/>
    <mergeCell ref="BJB29:BKA29"/>
    <mergeCell ref="BKB29:BLA29"/>
    <mergeCell ref="BHB30:BHL30"/>
    <mergeCell ref="BHM30:BIA30"/>
    <mergeCell ref="BIB30:BIL30"/>
    <mergeCell ref="BIM30:BJA30"/>
    <mergeCell ref="BJB30:BJL30"/>
    <mergeCell ref="BJM30:BKA30"/>
    <mergeCell ref="BKB30:BKL30"/>
    <mergeCell ref="BKM30:BLA30"/>
    <mergeCell ref="BDB60:BDL60"/>
    <mergeCell ref="BDM60:BEA60"/>
    <mergeCell ref="BEB60:BEL60"/>
    <mergeCell ref="BEM60:BFA60"/>
    <mergeCell ref="BFB60:BFL60"/>
    <mergeCell ref="BFM60:BGA60"/>
    <mergeCell ref="BGB60:BGL60"/>
    <mergeCell ref="BGM60:BHA60"/>
    <mergeCell ref="BHB28:BJA28"/>
    <mergeCell ref="BHB31:BHL31"/>
    <mergeCell ref="BHM31:BIA31"/>
    <mergeCell ref="BIB31:BIL31"/>
    <mergeCell ref="BIM31:BJA31"/>
    <mergeCell ref="BHB33:BHL33"/>
    <mergeCell ref="BHM33:BIA33"/>
    <mergeCell ref="BIB33:BIL33"/>
    <mergeCell ref="BIM33:BJA33"/>
    <mergeCell ref="BHB36:BHL36"/>
    <mergeCell ref="BHM36:BIA36"/>
    <mergeCell ref="BDB58:BDL58"/>
    <mergeCell ref="BDM58:BEA58"/>
    <mergeCell ref="BEB58:BEL58"/>
    <mergeCell ref="BEM58:BFA58"/>
    <mergeCell ref="BFB58:BFL58"/>
    <mergeCell ref="BFM58:BGA58"/>
    <mergeCell ref="BGB58:BGL58"/>
    <mergeCell ref="BGM58:BHA58"/>
    <mergeCell ref="BDB59:BDL59"/>
    <mergeCell ref="BDM59:BEA59"/>
    <mergeCell ref="BEB59:BEL59"/>
    <mergeCell ref="BEM59:BFA59"/>
    <mergeCell ref="BFB59:BFL59"/>
    <mergeCell ref="BFM59:BGA59"/>
    <mergeCell ref="BGB59:BGL59"/>
    <mergeCell ref="BGM59:BHA59"/>
    <mergeCell ref="BDB56:BDL56"/>
    <mergeCell ref="BDM56:BEA56"/>
    <mergeCell ref="BEB56:BEL56"/>
    <mergeCell ref="BEM56:BFA56"/>
    <mergeCell ref="BFB56:BFL56"/>
    <mergeCell ref="BFM56:BGA56"/>
    <mergeCell ref="BGB56:BGL56"/>
    <mergeCell ref="BGM56:BHA56"/>
    <mergeCell ref="BDB57:BDL57"/>
    <mergeCell ref="BDM57:BEA57"/>
    <mergeCell ref="BEB57:BEL57"/>
    <mergeCell ref="BEM57:BFA57"/>
    <mergeCell ref="BFB57:BFL57"/>
    <mergeCell ref="BFM57:BGA57"/>
    <mergeCell ref="BGB57:BGL57"/>
    <mergeCell ref="BGM57:BHA57"/>
    <mergeCell ref="BDB54:BDL54"/>
    <mergeCell ref="BDM54:BEA54"/>
    <mergeCell ref="BEB54:BEL54"/>
    <mergeCell ref="BEM54:BFA54"/>
    <mergeCell ref="BFB54:BFL54"/>
    <mergeCell ref="BFM54:BGA54"/>
    <mergeCell ref="BGB54:BGL54"/>
    <mergeCell ref="BGM54:BHA54"/>
    <mergeCell ref="BDB55:BDL55"/>
    <mergeCell ref="BDM55:BEA55"/>
    <mergeCell ref="BEB55:BEL55"/>
    <mergeCell ref="BEM55:BFA55"/>
    <mergeCell ref="BFB55:BFL55"/>
    <mergeCell ref="BFM55:BGA55"/>
    <mergeCell ref="BGB55:BGL55"/>
    <mergeCell ref="BGM55:BHA55"/>
    <mergeCell ref="BDB52:BDL52"/>
    <mergeCell ref="BDM52:BEA52"/>
    <mergeCell ref="BEB52:BEL52"/>
    <mergeCell ref="BEM52:BFA52"/>
    <mergeCell ref="BFB52:BFL52"/>
    <mergeCell ref="BFM52:BGA52"/>
    <mergeCell ref="BGB52:BGL52"/>
    <mergeCell ref="BGM52:BHA52"/>
    <mergeCell ref="BDB53:BDL53"/>
    <mergeCell ref="BDM53:BEA53"/>
    <mergeCell ref="BEB53:BEL53"/>
    <mergeCell ref="BEM53:BFA53"/>
    <mergeCell ref="BFB53:BFL53"/>
    <mergeCell ref="BFM53:BGA53"/>
    <mergeCell ref="BGB53:BGL53"/>
    <mergeCell ref="BGM53:BHA53"/>
    <mergeCell ref="BDB50:BDL50"/>
    <mergeCell ref="BDM50:BEA50"/>
    <mergeCell ref="BEB50:BEL50"/>
    <mergeCell ref="BEM50:BFA50"/>
    <mergeCell ref="BFB50:BFL50"/>
    <mergeCell ref="BFM50:BGA50"/>
    <mergeCell ref="BGB50:BGL50"/>
    <mergeCell ref="BGM50:BHA50"/>
    <mergeCell ref="BDB51:BDL51"/>
    <mergeCell ref="BDM51:BEA51"/>
    <mergeCell ref="BEB51:BEL51"/>
    <mergeCell ref="BEM51:BFA51"/>
    <mergeCell ref="BFB51:BFL51"/>
    <mergeCell ref="BFM51:BGA51"/>
    <mergeCell ref="BGB51:BGL51"/>
    <mergeCell ref="BGM51:BHA51"/>
    <mergeCell ref="BDB48:BDL48"/>
    <mergeCell ref="BDM48:BEA48"/>
    <mergeCell ref="BEB48:BEL48"/>
    <mergeCell ref="BEM48:BFA48"/>
    <mergeCell ref="BFB48:BFL48"/>
    <mergeCell ref="BFM48:BGA48"/>
    <mergeCell ref="BGB48:BGL48"/>
    <mergeCell ref="BGM48:BHA48"/>
    <mergeCell ref="BDB49:BDL49"/>
    <mergeCell ref="BDM49:BEA49"/>
    <mergeCell ref="BEB49:BEL49"/>
    <mergeCell ref="BEM49:BFA49"/>
    <mergeCell ref="BFB49:BFL49"/>
    <mergeCell ref="BFM49:BGA49"/>
    <mergeCell ref="BGB49:BGL49"/>
    <mergeCell ref="BGM49:BHA49"/>
    <mergeCell ref="BDB46:BDL46"/>
    <mergeCell ref="BDM46:BEA46"/>
    <mergeCell ref="BEB46:BEL46"/>
    <mergeCell ref="BEM46:BFA46"/>
    <mergeCell ref="BFB46:BFL46"/>
    <mergeCell ref="BFM46:BGA46"/>
    <mergeCell ref="BGB46:BGL46"/>
    <mergeCell ref="BGM46:BHA46"/>
    <mergeCell ref="BDB47:BDL47"/>
    <mergeCell ref="BDM47:BEA47"/>
    <mergeCell ref="BEB47:BEL47"/>
    <mergeCell ref="BEM47:BFA47"/>
    <mergeCell ref="BFB47:BFL47"/>
    <mergeCell ref="BFM47:BGA47"/>
    <mergeCell ref="BGB47:BGL47"/>
    <mergeCell ref="BGM47:BHA47"/>
    <mergeCell ref="BDB44:BDL44"/>
    <mergeCell ref="BDM44:BEA44"/>
    <mergeCell ref="BEB44:BEL44"/>
    <mergeCell ref="BEM44:BFA44"/>
    <mergeCell ref="BFB44:BFL44"/>
    <mergeCell ref="BFM44:BGA44"/>
    <mergeCell ref="BGB44:BGL44"/>
    <mergeCell ref="BGM44:BHA44"/>
    <mergeCell ref="BDB45:BDL45"/>
    <mergeCell ref="BDM45:BEA45"/>
    <mergeCell ref="BEB45:BEL45"/>
    <mergeCell ref="BEM45:BFA45"/>
    <mergeCell ref="BFB45:BFL45"/>
    <mergeCell ref="BFM45:BGA45"/>
    <mergeCell ref="BGB45:BGL45"/>
    <mergeCell ref="BGM45:BHA45"/>
    <mergeCell ref="BDB42:BDL42"/>
    <mergeCell ref="BDM42:BEA42"/>
    <mergeCell ref="BEB42:BEL42"/>
    <mergeCell ref="BEM42:BFA42"/>
    <mergeCell ref="BFB42:BFL42"/>
    <mergeCell ref="BFM42:BGA42"/>
    <mergeCell ref="BGB42:BGL42"/>
    <mergeCell ref="BGM42:BHA42"/>
    <mergeCell ref="BDB43:BDL43"/>
    <mergeCell ref="BDM43:BEA43"/>
    <mergeCell ref="BEB43:BEL43"/>
    <mergeCell ref="BEM43:BFA43"/>
    <mergeCell ref="BFB43:BFL43"/>
    <mergeCell ref="BFM43:BGA43"/>
    <mergeCell ref="BGB43:BGL43"/>
    <mergeCell ref="BGM43:BHA43"/>
    <mergeCell ref="BEM38:BFA38"/>
    <mergeCell ref="BFB38:BFL38"/>
    <mergeCell ref="BFM38:BGA38"/>
    <mergeCell ref="BGB38:BGL38"/>
    <mergeCell ref="BGM38:BHA38"/>
    <mergeCell ref="BDB41:BDL41"/>
    <mergeCell ref="BDM41:BEA41"/>
    <mergeCell ref="BEB41:BEL41"/>
    <mergeCell ref="BEM41:BFA41"/>
    <mergeCell ref="BFB41:BFL41"/>
    <mergeCell ref="BFM41:BGA41"/>
    <mergeCell ref="BGB41:BGL41"/>
    <mergeCell ref="BGM41:BHA41"/>
    <mergeCell ref="BFB36:BFL36"/>
    <mergeCell ref="BFM36:BGA36"/>
    <mergeCell ref="BGB36:BGL36"/>
    <mergeCell ref="BGM36:BHA36"/>
    <mergeCell ref="BDB37:BDL37"/>
    <mergeCell ref="BDM37:BEA37"/>
    <mergeCell ref="BEB37:BEL37"/>
    <mergeCell ref="BEM37:BFA37"/>
    <mergeCell ref="BFB37:BFL37"/>
    <mergeCell ref="BFM37:BGA37"/>
    <mergeCell ref="BGB37:BGL37"/>
    <mergeCell ref="BGM37:BHA37"/>
    <mergeCell ref="BFB33:BFL33"/>
    <mergeCell ref="BFM33:BGA33"/>
    <mergeCell ref="BGB33:BGL33"/>
    <mergeCell ref="BGM33:BHA33"/>
    <mergeCell ref="BDB34:BDL35"/>
    <mergeCell ref="BDM34:BEA35"/>
    <mergeCell ref="BEB34:BEL35"/>
    <mergeCell ref="BEM34:BFA35"/>
    <mergeCell ref="BFB34:BFL35"/>
    <mergeCell ref="BFM34:BGA35"/>
    <mergeCell ref="BGB34:BGL35"/>
    <mergeCell ref="BGM34:BHA35"/>
    <mergeCell ref="BFB31:BFL31"/>
    <mergeCell ref="BFM31:BGA31"/>
    <mergeCell ref="BGB31:BGL31"/>
    <mergeCell ref="BGM31:BHA31"/>
    <mergeCell ref="BDB32:BDL32"/>
    <mergeCell ref="BDM32:BEA32"/>
    <mergeCell ref="BEB32:BEL32"/>
    <mergeCell ref="BEM32:BFA32"/>
    <mergeCell ref="BFB32:BFL32"/>
    <mergeCell ref="BFM32:BGA32"/>
    <mergeCell ref="BGB32:BGL32"/>
    <mergeCell ref="BGM32:BHA32"/>
    <mergeCell ref="BFB28:BHA28"/>
    <mergeCell ref="BDB29:BEA29"/>
    <mergeCell ref="BEB29:BFA29"/>
    <mergeCell ref="BFB29:BGA29"/>
    <mergeCell ref="BGB29:BHA29"/>
    <mergeCell ref="BDB30:BDL30"/>
    <mergeCell ref="BDM30:BEA30"/>
    <mergeCell ref="BEB30:BEL30"/>
    <mergeCell ref="BEM30:BFA30"/>
    <mergeCell ref="BFB30:BFL30"/>
    <mergeCell ref="BFM30:BGA30"/>
    <mergeCell ref="BGB30:BGL30"/>
    <mergeCell ref="BGM30:BHA30"/>
    <mergeCell ref="AZB60:AZL60"/>
    <mergeCell ref="AZM60:BAA60"/>
    <mergeCell ref="BAB60:BAL60"/>
    <mergeCell ref="BAM60:BBA60"/>
    <mergeCell ref="BBB60:BBL60"/>
    <mergeCell ref="BBM60:BCA60"/>
    <mergeCell ref="BCB60:BCL60"/>
    <mergeCell ref="BCM60:BDA60"/>
    <mergeCell ref="BDB28:BFA28"/>
    <mergeCell ref="BDB31:BDL31"/>
    <mergeCell ref="BDM31:BEA31"/>
    <mergeCell ref="BEB31:BEL31"/>
    <mergeCell ref="BEM31:BFA31"/>
    <mergeCell ref="BDB33:BDL33"/>
    <mergeCell ref="BDM33:BEA33"/>
    <mergeCell ref="BEB33:BEL33"/>
    <mergeCell ref="BEM33:BFA33"/>
    <mergeCell ref="BDB36:BDL36"/>
    <mergeCell ref="BDM36:BEA36"/>
    <mergeCell ref="BEB36:BEL36"/>
    <mergeCell ref="BEM36:BFA36"/>
    <mergeCell ref="BDB38:BDL38"/>
    <mergeCell ref="BDM38:BEA38"/>
    <mergeCell ref="BEB38:BEL38"/>
    <mergeCell ref="AZB58:AZL58"/>
    <mergeCell ref="AZM58:BAA58"/>
    <mergeCell ref="BAB58:BAL58"/>
    <mergeCell ref="BAM58:BBA58"/>
    <mergeCell ref="BBB58:BBL58"/>
    <mergeCell ref="BBM58:BCA58"/>
    <mergeCell ref="BCB58:BCL58"/>
    <mergeCell ref="BCM58:BDA58"/>
    <mergeCell ref="AZB59:AZL59"/>
    <mergeCell ref="AZM59:BAA59"/>
    <mergeCell ref="BAB59:BAL59"/>
    <mergeCell ref="BAM59:BBA59"/>
    <mergeCell ref="BBB59:BBL59"/>
    <mergeCell ref="BBM59:BCA59"/>
    <mergeCell ref="BCB59:BCL59"/>
    <mergeCell ref="BCM59:BDA59"/>
    <mergeCell ref="AZB56:AZL56"/>
    <mergeCell ref="AZM56:BAA56"/>
    <mergeCell ref="BAB56:BAL56"/>
    <mergeCell ref="BAM56:BBA56"/>
    <mergeCell ref="BBB56:BBL56"/>
    <mergeCell ref="BBM56:BCA56"/>
    <mergeCell ref="BCB56:BCL56"/>
    <mergeCell ref="BCM56:BDA56"/>
    <mergeCell ref="AZB57:AZL57"/>
    <mergeCell ref="AZM57:BAA57"/>
    <mergeCell ref="BAB57:BAL57"/>
    <mergeCell ref="BAM57:BBA57"/>
    <mergeCell ref="BBB57:BBL57"/>
    <mergeCell ref="BBM57:BCA57"/>
    <mergeCell ref="BCB57:BCL57"/>
    <mergeCell ref="BCM57:BDA57"/>
    <mergeCell ref="AZB54:AZL54"/>
    <mergeCell ref="AZM54:BAA54"/>
    <mergeCell ref="BAB54:BAL54"/>
    <mergeCell ref="BAM54:BBA54"/>
    <mergeCell ref="BBB54:BBL54"/>
    <mergeCell ref="BBM54:BCA54"/>
    <mergeCell ref="BCB54:BCL54"/>
    <mergeCell ref="BCM54:BDA54"/>
    <mergeCell ref="AZB55:AZL55"/>
    <mergeCell ref="AZM55:BAA55"/>
    <mergeCell ref="BAB55:BAL55"/>
    <mergeCell ref="BAM55:BBA55"/>
    <mergeCell ref="BBB55:BBL55"/>
    <mergeCell ref="BBM55:BCA55"/>
    <mergeCell ref="BCB55:BCL55"/>
    <mergeCell ref="BCM55:BDA55"/>
    <mergeCell ref="AZB52:AZL52"/>
    <mergeCell ref="AZM52:BAA52"/>
    <mergeCell ref="BAB52:BAL52"/>
    <mergeCell ref="BAM52:BBA52"/>
    <mergeCell ref="BBB52:BBL52"/>
    <mergeCell ref="BBM52:BCA52"/>
    <mergeCell ref="BCB52:BCL52"/>
    <mergeCell ref="BCM52:BDA52"/>
    <mergeCell ref="AZB53:AZL53"/>
    <mergeCell ref="AZM53:BAA53"/>
    <mergeCell ref="BAB53:BAL53"/>
    <mergeCell ref="BAM53:BBA53"/>
    <mergeCell ref="BBB53:BBL53"/>
    <mergeCell ref="BBM53:BCA53"/>
    <mergeCell ref="BCB53:BCL53"/>
    <mergeCell ref="BCM53:BDA53"/>
    <mergeCell ref="AZB50:AZL50"/>
    <mergeCell ref="AZM50:BAA50"/>
    <mergeCell ref="BAB50:BAL50"/>
    <mergeCell ref="BAM50:BBA50"/>
    <mergeCell ref="BBB50:BBL50"/>
    <mergeCell ref="BBM50:BCA50"/>
    <mergeCell ref="BCB50:BCL50"/>
    <mergeCell ref="BCM50:BDA50"/>
    <mergeCell ref="AZB51:AZL51"/>
    <mergeCell ref="AZM51:BAA51"/>
    <mergeCell ref="BAB51:BAL51"/>
    <mergeCell ref="BAM51:BBA51"/>
    <mergeCell ref="BBB51:BBL51"/>
    <mergeCell ref="BBM51:BCA51"/>
    <mergeCell ref="BCB51:BCL51"/>
    <mergeCell ref="BCM51:BDA51"/>
    <mergeCell ref="AZB48:AZL48"/>
    <mergeCell ref="AZM48:BAA48"/>
    <mergeCell ref="BAB48:BAL48"/>
    <mergeCell ref="BAM48:BBA48"/>
    <mergeCell ref="BBB48:BBL48"/>
    <mergeCell ref="BBM48:BCA48"/>
    <mergeCell ref="BCB48:BCL48"/>
    <mergeCell ref="BCM48:BDA48"/>
    <mergeCell ref="AZB49:AZL49"/>
    <mergeCell ref="AZM49:BAA49"/>
    <mergeCell ref="BAB49:BAL49"/>
    <mergeCell ref="BAM49:BBA49"/>
    <mergeCell ref="BBB49:BBL49"/>
    <mergeCell ref="BBM49:BCA49"/>
    <mergeCell ref="BCB49:BCL49"/>
    <mergeCell ref="BCM49:BDA49"/>
    <mergeCell ref="AZB46:AZL46"/>
    <mergeCell ref="AZM46:BAA46"/>
    <mergeCell ref="BAB46:BAL46"/>
    <mergeCell ref="BAM46:BBA46"/>
    <mergeCell ref="BBB46:BBL46"/>
    <mergeCell ref="BBM46:BCA46"/>
    <mergeCell ref="BCB46:BCL46"/>
    <mergeCell ref="BCM46:BDA46"/>
    <mergeCell ref="AZB47:AZL47"/>
    <mergeCell ref="AZM47:BAA47"/>
    <mergeCell ref="BAB47:BAL47"/>
    <mergeCell ref="BAM47:BBA47"/>
    <mergeCell ref="BBB47:BBL47"/>
    <mergeCell ref="BBM47:BCA47"/>
    <mergeCell ref="BCB47:BCL47"/>
    <mergeCell ref="BCM47:BDA47"/>
    <mergeCell ref="AZB44:AZL44"/>
    <mergeCell ref="AZM44:BAA44"/>
    <mergeCell ref="BAB44:BAL44"/>
    <mergeCell ref="BAM44:BBA44"/>
    <mergeCell ref="BBB44:BBL44"/>
    <mergeCell ref="BBM44:BCA44"/>
    <mergeCell ref="BCB44:BCL44"/>
    <mergeCell ref="BCM44:BDA44"/>
    <mergeCell ref="AZB45:AZL45"/>
    <mergeCell ref="AZM45:BAA45"/>
    <mergeCell ref="BAB45:BAL45"/>
    <mergeCell ref="BAM45:BBA45"/>
    <mergeCell ref="BBB45:BBL45"/>
    <mergeCell ref="BBM45:BCA45"/>
    <mergeCell ref="BCB45:BCL45"/>
    <mergeCell ref="BCM45:BDA45"/>
    <mergeCell ref="AZB42:AZL42"/>
    <mergeCell ref="AZM42:BAA42"/>
    <mergeCell ref="BAB42:BAL42"/>
    <mergeCell ref="BAM42:BBA42"/>
    <mergeCell ref="BBB42:BBL42"/>
    <mergeCell ref="BBM42:BCA42"/>
    <mergeCell ref="BCB42:BCL42"/>
    <mergeCell ref="BCM42:BDA42"/>
    <mergeCell ref="AZB43:AZL43"/>
    <mergeCell ref="AZM43:BAA43"/>
    <mergeCell ref="BAB43:BAL43"/>
    <mergeCell ref="BAM43:BBA43"/>
    <mergeCell ref="BBB43:BBL43"/>
    <mergeCell ref="BBM43:BCA43"/>
    <mergeCell ref="BCB43:BCL43"/>
    <mergeCell ref="BCM43:BDA43"/>
    <mergeCell ref="BAM38:BBA38"/>
    <mergeCell ref="BBB38:BBL38"/>
    <mergeCell ref="BBM38:BCA38"/>
    <mergeCell ref="BCB38:BCL38"/>
    <mergeCell ref="BCM38:BDA38"/>
    <mergeCell ref="AZB41:AZL41"/>
    <mergeCell ref="AZM41:BAA41"/>
    <mergeCell ref="BAB41:BAL41"/>
    <mergeCell ref="BAM41:BBA41"/>
    <mergeCell ref="BBB41:BBL41"/>
    <mergeCell ref="BBM41:BCA41"/>
    <mergeCell ref="BCB41:BCL41"/>
    <mergeCell ref="BCM41:BDA41"/>
    <mergeCell ref="BBB36:BBL36"/>
    <mergeCell ref="BBM36:BCA36"/>
    <mergeCell ref="BCB36:BCL36"/>
    <mergeCell ref="BCM36:BDA36"/>
    <mergeCell ref="AZB37:AZL37"/>
    <mergeCell ref="AZM37:BAA37"/>
    <mergeCell ref="BAB37:BAL37"/>
    <mergeCell ref="BAM37:BBA37"/>
    <mergeCell ref="BBB37:BBL37"/>
    <mergeCell ref="BBM37:BCA37"/>
    <mergeCell ref="BCB37:BCL37"/>
    <mergeCell ref="BCM37:BDA37"/>
    <mergeCell ref="BBB33:BBL33"/>
    <mergeCell ref="BBM33:BCA33"/>
    <mergeCell ref="BCB33:BCL33"/>
    <mergeCell ref="BCM33:BDA33"/>
    <mergeCell ref="AZB34:AZL35"/>
    <mergeCell ref="AZM34:BAA35"/>
    <mergeCell ref="BAB34:BAL35"/>
    <mergeCell ref="BAM34:BBA35"/>
    <mergeCell ref="BBB34:BBL35"/>
    <mergeCell ref="BBM34:BCA35"/>
    <mergeCell ref="BCB34:BCL35"/>
    <mergeCell ref="BCM34:BDA35"/>
    <mergeCell ref="BBB31:BBL31"/>
    <mergeCell ref="BBM31:BCA31"/>
    <mergeCell ref="BCB31:BCL31"/>
    <mergeCell ref="BCM31:BDA31"/>
    <mergeCell ref="AZB32:AZL32"/>
    <mergeCell ref="AZM32:BAA32"/>
    <mergeCell ref="BAB32:BAL32"/>
    <mergeCell ref="BAM32:BBA32"/>
    <mergeCell ref="BBB32:BBL32"/>
    <mergeCell ref="BBM32:BCA32"/>
    <mergeCell ref="BCB32:BCL32"/>
    <mergeCell ref="BCM32:BDA32"/>
    <mergeCell ref="BBB28:BDA28"/>
    <mergeCell ref="AZB29:BAA29"/>
    <mergeCell ref="BAB29:BBA29"/>
    <mergeCell ref="BBB29:BCA29"/>
    <mergeCell ref="BCB29:BDA29"/>
    <mergeCell ref="AZB30:AZL30"/>
    <mergeCell ref="AZM30:BAA30"/>
    <mergeCell ref="BAB30:BAL30"/>
    <mergeCell ref="BAM30:BBA30"/>
    <mergeCell ref="BBB30:BBL30"/>
    <mergeCell ref="BBM30:BCA30"/>
    <mergeCell ref="BCB30:BCL30"/>
    <mergeCell ref="BCM30:BDA30"/>
    <mergeCell ref="AVB60:AVL60"/>
    <mergeCell ref="AVM60:AWA60"/>
    <mergeCell ref="AWB60:AWL60"/>
    <mergeCell ref="AWM60:AXA60"/>
    <mergeCell ref="AXB60:AXL60"/>
    <mergeCell ref="AXM60:AYA60"/>
    <mergeCell ref="AYB60:AYL60"/>
    <mergeCell ref="AYM60:AZA60"/>
    <mergeCell ref="AZB28:BBA28"/>
    <mergeCell ref="AZB31:AZL31"/>
    <mergeCell ref="AZM31:BAA31"/>
    <mergeCell ref="BAB31:BAL31"/>
    <mergeCell ref="BAM31:BBA31"/>
    <mergeCell ref="AZB33:AZL33"/>
    <mergeCell ref="AZM33:BAA33"/>
    <mergeCell ref="BAB33:BAL33"/>
    <mergeCell ref="BAM33:BBA33"/>
    <mergeCell ref="AZB36:AZL36"/>
    <mergeCell ref="AZM36:BAA36"/>
    <mergeCell ref="BAB36:BAL36"/>
    <mergeCell ref="BAM36:BBA36"/>
    <mergeCell ref="AZB38:AZL38"/>
    <mergeCell ref="AZM38:BAA38"/>
    <mergeCell ref="BAB38:BAL38"/>
    <mergeCell ref="AVB58:AVL58"/>
    <mergeCell ref="AVM58:AWA58"/>
    <mergeCell ref="AWB58:AWL58"/>
    <mergeCell ref="AWM58:AXA58"/>
    <mergeCell ref="AXB58:AXL58"/>
    <mergeCell ref="AXM58:AYA58"/>
    <mergeCell ref="AYB58:AYL58"/>
    <mergeCell ref="AYM58:AZA58"/>
    <mergeCell ref="AVB59:AVL59"/>
    <mergeCell ref="AVM59:AWA59"/>
    <mergeCell ref="AWB59:AWL59"/>
    <mergeCell ref="AWM59:AXA59"/>
    <mergeCell ref="AXB59:AXL59"/>
    <mergeCell ref="AXM59:AYA59"/>
    <mergeCell ref="AYB59:AYL59"/>
    <mergeCell ref="AYM59:AZA59"/>
    <mergeCell ref="AVB56:AVL56"/>
    <mergeCell ref="AVM56:AWA56"/>
    <mergeCell ref="AWB56:AWL56"/>
    <mergeCell ref="AWM56:AXA56"/>
    <mergeCell ref="AXB56:AXL56"/>
    <mergeCell ref="AXM56:AYA56"/>
    <mergeCell ref="AYB56:AYL56"/>
    <mergeCell ref="AYM56:AZA56"/>
    <mergeCell ref="AVB57:AVL57"/>
    <mergeCell ref="AVM57:AWA57"/>
    <mergeCell ref="AWB57:AWL57"/>
    <mergeCell ref="AWM57:AXA57"/>
    <mergeCell ref="AXB57:AXL57"/>
    <mergeCell ref="AXM57:AYA57"/>
    <mergeCell ref="AYB57:AYL57"/>
    <mergeCell ref="AYM57:AZA57"/>
    <mergeCell ref="AVB54:AVL54"/>
    <mergeCell ref="AVM54:AWA54"/>
    <mergeCell ref="AWB54:AWL54"/>
    <mergeCell ref="AWM54:AXA54"/>
    <mergeCell ref="AXB54:AXL54"/>
    <mergeCell ref="AXM54:AYA54"/>
    <mergeCell ref="AYB54:AYL54"/>
    <mergeCell ref="AYM54:AZA54"/>
    <mergeCell ref="AVB55:AVL55"/>
    <mergeCell ref="AVM55:AWA55"/>
    <mergeCell ref="AWB55:AWL55"/>
    <mergeCell ref="AWM55:AXA55"/>
    <mergeCell ref="AXB55:AXL55"/>
    <mergeCell ref="AXM55:AYA55"/>
    <mergeCell ref="AYB55:AYL55"/>
    <mergeCell ref="AYM55:AZA55"/>
    <mergeCell ref="AVB52:AVL52"/>
    <mergeCell ref="AVM52:AWA52"/>
    <mergeCell ref="AWB52:AWL52"/>
    <mergeCell ref="AWM52:AXA52"/>
    <mergeCell ref="AXB52:AXL52"/>
    <mergeCell ref="AXM52:AYA52"/>
    <mergeCell ref="AYB52:AYL52"/>
    <mergeCell ref="AYM52:AZA52"/>
    <mergeCell ref="AVB53:AVL53"/>
    <mergeCell ref="AVM53:AWA53"/>
    <mergeCell ref="AWB53:AWL53"/>
    <mergeCell ref="AWM53:AXA53"/>
    <mergeCell ref="AXB53:AXL53"/>
    <mergeCell ref="AXM53:AYA53"/>
    <mergeCell ref="AYB53:AYL53"/>
    <mergeCell ref="AYM53:AZA53"/>
    <mergeCell ref="AVB50:AVL50"/>
    <mergeCell ref="AVM50:AWA50"/>
    <mergeCell ref="AWB50:AWL50"/>
    <mergeCell ref="AWM50:AXA50"/>
    <mergeCell ref="AXB50:AXL50"/>
    <mergeCell ref="AXM50:AYA50"/>
    <mergeCell ref="AYB50:AYL50"/>
    <mergeCell ref="AYM50:AZA50"/>
    <mergeCell ref="AVB51:AVL51"/>
    <mergeCell ref="AVM51:AWA51"/>
    <mergeCell ref="AWB51:AWL51"/>
    <mergeCell ref="AWM51:AXA51"/>
    <mergeCell ref="AXB51:AXL51"/>
    <mergeCell ref="AXM51:AYA51"/>
    <mergeCell ref="AYB51:AYL51"/>
    <mergeCell ref="AYM51:AZA51"/>
    <mergeCell ref="AVB48:AVL48"/>
    <mergeCell ref="AVM48:AWA48"/>
    <mergeCell ref="AWB48:AWL48"/>
    <mergeCell ref="AWM48:AXA48"/>
    <mergeCell ref="AXB48:AXL48"/>
    <mergeCell ref="AXM48:AYA48"/>
    <mergeCell ref="AYB48:AYL48"/>
    <mergeCell ref="AYM48:AZA48"/>
    <mergeCell ref="AVB49:AVL49"/>
    <mergeCell ref="AVM49:AWA49"/>
    <mergeCell ref="AWB49:AWL49"/>
    <mergeCell ref="AWM49:AXA49"/>
    <mergeCell ref="AXB49:AXL49"/>
    <mergeCell ref="AXM49:AYA49"/>
    <mergeCell ref="AYB49:AYL49"/>
    <mergeCell ref="AYM49:AZA49"/>
    <mergeCell ref="AVB46:AVL46"/>
    <mergeCell ref="AVM46:AWA46"/>
    <mergeCell ref="AWB46:AWL46"/>
    <mergeCell ref="AWM46:AXA46"/>
    <mergeCell ref="AXB46:AXL46"/>
    <mergeCell ref="AXM46:AYA46"/>
    <mergeCell ref="AYB46:AYL46"/>
    <mergeCell ref="AYM46:AZA46"/>
    <mergeCell ref="AVB47:AVL47"/>
    <mergeCell ref="AVM47:AWA47"/>
    <mergeCell ref="AWB47:AWL47"/>
    <mergeCell ref="AWM47:AXA47"/>
    <mergeCell ref="AXB47:AXL47"/>
    <mergeCell ref="AXM47:AYA47"/>
    <mergeCell ref="AYB47:AYL47"/>
    <mergeCell ref="AYM47:AZA47"/>
    <mergeCell ref="AVB44:AVL44"/>
    <mergeCell ref="AVM44:AWA44"/>
    <mergeCell ref="AWB44:AWL44"/>
    <mergeCell ref="AWM44:AXA44"/>
    <mergeCell ref="AXB44:AXL44"/>
    <mergeCell ref="AXM44:AYA44"/>
    <mergeCell ref="AYB44:AYL44"/>
    <mergeCell ref="AYM44:AZA44"/>
    <mergeCell ref="AVB45:AVL45"/>
    <mergeCell ref="AVM45:AWA45"/>
    <mergeCell ref="AWB45:AWL45"/>
    <mergeCell ref="AWM45:AXA45"/>
    <mergeCell ref="AXB45:AXL45"/>
    <mergeCell ref="AXM45:AYA45"/>
    <mergeCell ref="AYB45:AYL45"/>
    <mergeCell ref="AYM45:AZA45"/>
    <mergeCell ref="AVB42:AVL42"/>
    <mergeCell ref="AVM42:AWA42"/>
    <mergeCell ref="AWB42:AWL42"/>
    <mergeCell ref="AWM42:AXA42"/>
    <mergeCell ref="AXB42:AXL42"/>
    <mergeCell ref="AXM42:AYA42"/>
    <mergeCell ref="AYB42:AYL42"/>
    <mergeCell ref="AYM42:AZA42"/>
    <mergeCell ref="AVB43:AVL43"/>
    <mergeCell ref="AVM43:AWA43"/>
    <mergeCell ref="AWB43:AWL43"/>
    <mergeCell ref="AWM43:AXA43"/>
    <mergeCell ref="AXB43:AXL43"/>
    <mergeCell ref="AXM43:AYA43"/>
    <mergeCell ref="AYB43:AYL43"/>
    <mergeCell ref="AYM43:AZA43"/>
    <mergeCell ref="AWM38:AXA38"/>
    <mergeCell ref="AXB38:AXL38"/>
    <mergeCell ref="AXM38:AYA38"/>
    <mergeCell ref="AYB38:AYL38"/>
    <mergeCell ref="AYM38:AZA38"/>
    <mergeCell ref="AVB41:AVL41"/>
    <mergeCell ref="AVM41:AWA41"/>
    <mergeCell ref="AWB41:AWL41"/>
    <mergeCell ref="AWM41:AXA41"/>
    <mergeCell ref="AXB41:AXL41"/>
    <mergeCell ref="AXM41:AYA41"/>
    <mergeCell ref="AYB41:AYL41"/>
    <mergeCell ref="AYM41:AZA41"/>
    <mergeCell ref="AXB36:AXL36"/>
    <mergeCell ref="AXM36:AYA36"/>
    <mergeCell ref="AYB36:AYL36"/>
    <mergeCell ref="AYM36:AZA36"/>
    <mergeCell ref="AVB37:AVL37"/>
    <mergeCell ref="AVM37:AWA37"/>
    <mergeCell ref="AWB37:AWL37"/>
    <mergeCell ref="AWM37:AXA37"/>
    <mergeCell ref="AXB37:AXL37"/>
    <mergeCell ref="AXM37:AYA37"/>
    <mergeCell ref="AYB37:AYL37"/>
    <mergeCell ref="AYM37:AZA37"/>
    <mergeCell ref="AXB33:AXL33"/>
    <mergeCell ref="AXM33:AYA33"/>
    <mergeCell ref="AYB33:AYL33"/>
    <mergeCell ref="AYM33:AZA33"/>
    <mergeCell ref="AVB34:AVL35"/>
    <mergeCell ref="AVM34:AWA35"/>
    <mergeCell ref="AWB34:AWL35"/>
    <mergeCell ref="AWM34:AXA35"/>
    <mergeCell ref="AXB34:AXL35"/>
    <mergeCell ref="AXM34:AYA35"/>
    <mergeCell ref="AYB34:AYL35"/>
    <mergeCell ref="AYM34:AZA35"/>
    <mergeCell ref="AXB31:AXL31"/>
    <mergeCell ref="AXM31:AYA31"/>
    <mergeCell ref="AYB31:AYL31"/>
    <mergeCell ref="AYM31:AZA31"/>
    <mergeCell ref="AVB32:AVL32"/>
    <mergeCell ref="AVM32:AWA32"/>
    <mergeCell ref="AWB32:AWL32"/>
    <mergeCell ref="AWM32:AXA32"/>
    <mergeCell ref="AXB32:AXL32"/>
    <mergeCell ref="AXM32:AYA32"/>
    <mergeCell ref="AYB32:AYL32"/>
    <mergeCell ref="AYM32:AZA32"/>
    <mergeCell ref="AXB28:AZA28"/>
    <mergeCell ref="AVB29:AWA29"/>
    <mergeCell ref="AWB29:AXA29"/>
    <mergeCell ref="AXB29:AYA29"/>
    <mergeCell ref="AYB29:AZA29"/>
    <mergeCell ref="AVB30:AVL30"/>
    <mergeCell ref="AVM30:AWA30"/>
    <mergeCell ref="AWB30:AWL30"/>
    <mergeCell ref="AWM30:AXA30"/>
    <mergeCell ref="AXB30:AXL30"/>
    <mergeCell ref="AXM30:AYA30"/>
    <mergeCell ref="AYB30:AYL30"/>
    <mergeCell ref="AYM30:AZA30"/>
    <mergeCell ref="ARB60:ARL60"/>
    <mergeCell ref="ARM60:ASA60"/>
    <mergeCell ref="ASB60:ASL60"/>
    <mergeCell ref="ASM60:ATA60"/>
    <mergeCell ref="ATB60:ATL60"/>
    <mergeCell ref="ATM60:AUA60"/>
    <mergeCell ref="AUB60:AUL60"/>
    <mergeCell ref="AUM60:AVA60"/>
    <mergeCell ref="AVB28:AXA28"/>
    <mergeCell ref="AVB31:AVL31"/>
    <mergeCell ref="AVM31:AWA31"/>
    <mergeCell ref="AWB31:AWL31"/>
    <mergeCell ref="AWM31:AXA31"/>
    <mergeCell ref="AVB33:AVL33"/>
    <mergeCell ref="AVM33:AWA33"/>
    <mergeCell ref="AWB33:AWL33"/>
    <mergeCell ref="AWM33:AXA33"/>
    <mergeCell ref="AVB36:AVL36"/>
    <mergeCell ref="AVM36:AWA36"/>
    <mergeCell ref="AWB36:AWL36"/>
    <mergeCell ref="AWM36:AXA36"/>
    <mergeCell ref="AVB38:AVL38"/>
    <mergeCell ref="AVM38:AWA38"/>
    <mergeCell ref="AWB38:AWL38"/>
    <mergeCell ref="ARB58:ARL58"/>
    <mergeCell ref="ARM58:ASA58"/>
    <mergeCell ref="ASB58:ASL58"/>
    <mergeCell ref="ASM58:ATA58"/>
    <mergeCell ref="ATB58:ATL58"/>
    <mergeCell ref="ATM58:AUA58"/>
    <mergeCell ref="AUB58:AUL58"/>
    <mergeCell ref="AUM58:AVA58"/>
    <mergeCell ref="ARB59:ARL59"/>
    <mergeCell ref="ARM59:ASA59"/>
    <mergeCell ref="ASB59:ASL59"/>
    <mergeCell ref="ASM59:ATA59"/>
    <mergeCell ref="ATB59:ATL59"/>
    <mergeCell ref="ATM59:AUA59"/>
    <mergeCell ref="AUB59:AUL59"/>
    <mergeCell ref="AUM59:AVA59"/>
    <mergeCell ref="ARB56:ARL56"/>
    <mergeCell ref="ARM56:ASA56"/>
    <mergeCell ref="ASB56:ASL56"/>
    <mergeCell ref="ASM56:ATA56"/>
    <mergeCell ref="ATB56:ATL56"/>
    <mergeCell ref="ATM56:AUA56"/>
    <mergeCell ref="AUB56:AUL56"/>
    <mergeCell ref="AUM56:AVA56"/>
    <mergeCell ref="ARB57:ARL57"/>
    <mergeCell ref="ARM57:ASA57"/>
    <mergeCell ref="ASB57:ASL57"/>
    <mergeCell ref="ASM57:ATA57"/>
    <mergeCell ref="ATB57:ATL57"/>
    <mergeCell ref="ATM57:AUA57"/>
    <mergeCell ref="AUB57:AUL57"/>
    <mergeCell ref="AUM57:AVA57"/>
    <mergeCell ref="ARB54:ARL54"/>
    <mergeCell ref="ARM54:ASA54"/>
    <mergeCell ref="ASB54:ASL54"/>
    <mergeCell ref="ASM54:ATA54"/>
    <mergeCell ref="ATB54:ATL54"/>
    <mergeCell ref="ATM54:AUA54"/>
    <mergeCell ref="AUB54:AUL54"/>
    <mergeCell ref="AUM54:AVA54"/>
    <mergeCell ref="ARB55:ARL55"/>
    <mergeCell ref="ARM55:ASA55"/>
    <mergeCell ref="ASB55:ASL55"/>
    <mergeCell ref="ASM55:ATA55"/>
    <mergeCell ref="ATB55:ATL55"/>
    <mergeCell ref="ATM55:AUA55"/>
    <mergeCell ref="AUB55:AUL55"/>
    <mergeCell ref="AUM55:AVA55"/>
    <mergeCell ref="ARB52:ARL52"/>
    <mergeCell ref="ARM52:ASA52"/>
    <mergeCell ref="ASB52:ASL52"/>
    <mergeCell ref="ASM52:ATA52"/>
    <mergeCell ref="ATB52:ATL52"/>
    <mergeCell ref="ATM52:AUA52"/>
    <mergeCell ref="AUB52:AUL52"/>
    <mergeCell ref="AUM52:AVA52"/>
    <mergeCell ref="ARB53:ARL53"/>
    <mergeCell ref="ARM53:ASA53"/>
    <mergeCell ref="ASB53:ASL53"/>
    <mergeCell ref="ASM53:ATA53"/>
    <mergeCell ref="ATB53:ATL53"/>
    <mergeCell ref="ATM53:AUA53"/>
    <mergeCell ref="AUB53:AUL53"/>
    <mergeCell ref="AUM53:AVA53"/>
    <mergeCell ref="ARB50:ARL50"/>
    <mergeCell ref="ARM50:ASA50"/>
    <mergeCell ref="ASB50:ASL50"/>
    <mergeCell ref="ASM50:ATA50"/>
    <mergeCell ref="ATB50:ATL50"/>
    <mergeCell ref="ATM50:AUA50"/>
    <mergeCell ref="AUB50:AUL50"/>
    <mergeCell ref="AUM50:AVA50"/>
    <mergeCell ref="ARB51:ARL51"/>
    <mergeCell ref="ARM51:ASA51"/>
    <mergeCell ref="ASB51:ASL51"/>
    <mergeCell ref="ASM51:ATA51"/>
    <mergeCell ref="ATB51:ATL51"/>
    <mergeCell ref="ATM51:AUA51"/>
    <mergeCell ref="AUB51:AUL51"/>
    <mergeCell ref="AUM51:AVA51"/>
    <mergeCell ref="ARB48:ARL48"/>
    <mergeCell ref="ARM48:ASA48"/>
    <mergeCell ref="ASB48:ASL48"/>
    <mergeCell ref="ASM48:ATA48"/>
    <mergeCell ref="ATB48:ATL48"/>
    <mergeCell ref="ATM48:AUA48"/>
    <mergeCell ref="AUB48:AUL48"/>
    <mergeCell ref="AUM48:AVA48"/>
    <mergeCell ref="ARB49:ARL49"/>
    <mergeCell ref="ARM49:ASA49"/>
    <mergeCell ref="ASB49:ASL49"/>
    <mergeCell ref="ASM49:ATA49"/>
    <mergeCell ref="ATB49:ATL49"/>
    <mergeCell ref="ATM49:AUA49"/>
    <mergeCell ref="AUB49:AUL49"/>
    <mergeCell ref="AUM49:AVA49"/>
    <mergeCell ref="ARB46:ARL46"/>
    <mergeCell ref="ARM46:ASA46"/>
    <mergeCell ref="ASB46:ASL46"/>
    <mergeCell ref="ASM46:ATA46"/>
    <mergeCell ref="ATB46:ATL46"/>
    <mergeCell ref="ATM46:AUA46"/>
    <mergeCell ref="AUB46:AUL46"/>
    <mergeCell ref="AUM46:AVA46"/>
    <mergeCell ref="ARB47:ARL47"/>
    <mergeCell ref="ARM47:ASA47"/>
    <mergeCell ref="ASB47:ASL47"/>
    <mergeCell ref="ASM47:ATA47"/>
    <mergeCell ref="ATB47:ATL47"/>
    <mergeCell ref="ATM47:AUA47"/>
    <mergeCell ref="AUB47:AUL47"/>
    <mergeCell ref="AUM47:AVA47"/>
    <mergeCell ref="ARB44:ARL44"/>
    <mergeCell ref="ARM44:ASA44"/>
    <mergeCell ref="ASB44:ASL44"/>
    <mergeCell ref="ASM44:ATA44"/>
    <mergeCell ref="ATB44:ATL44"/>
    <mergeCell ref="ATM44:AUA44"/>
    <mergeCell ref="AUB44:AUL44"/>
    <mergeCell ref="AUM44:AVA44"/>
    <mergeCell ref="ARB45:ARL45"/>
    <mergeCell ref="ARM45:ASA45"/>
    <mergeCell ref="ASB45:ASL45"/>
    <mergeCell ref="ASM45:ATA45"/>
    <mergeCell ref="ATB45:ATL45"/>
    <mergeCell ref="ATM45:AUA45"/>
    <mergeCell ref="AUB45:AUL45"/>
    <mergeCell ref="AUM45:AVA45"/>
    <mergeCell ref="ARB42:ARL42"/>
    <mergeCell ref="ARM42:ASA42"/>
    <mergeCell ref="ASB42:ASL42"/>
    <mergeCell ref="ASM42:ATA42"/>
    <mergeCell ref="ATB42:ATL42"/>
    <mergeCell ref="ATM42:AUA42"/>
    <mergeCell ref="AUB42:AUL42"/>
    <mergeCell ref="AUM42:AVA42"/>
    <mergeCell ref="ARB43:ARL43"/>
    <mergeCell ref="ARM43:ASA43"/>
    <mergeCell ref="ASB43:ASL43"/>
    <mergeCell ref="ASM43:ATA43"/>
    <mergeCell ref="ATB43:ATL43"/>
    <mergeCell ref="ATM43:AUA43"/>
    <mergeCell ref="AUB43:AUL43"/>
    <mergeCell ref="AUM43:AVA43"/>
    <mergeCell ref="ASM38:ATA38"/>
    <mergeCell ref="ATB38:ATL38"/>
    <mergeCell ref="ATM38:AUA38"/>
    <mergeCell ref="AUB38:AUL38"/>
    <mergeCell ref="AUM38:AVA38"/>
    <mergeCell ref="ARB41:ARL41"/>
    <mergeCell ref="ARM41:ASA41"/>
    <mergeCell ref="ASB41:ASL41"/>
    <mergeCell ref="ASM41:ATA41"/>
    <mergeCell ref="ATB41:ATL41"/>
    <mergeCell ref="ATM41:AUA41"/>
    <mergeCell ref="AUB41:AUL41"/>
    <mergeCell ref="AUM41:AVA41"/>
    <mergeCell ref="ATB36:ATL36"/>
    <mergeCell ref="ATM36:AUA36"/>
    <mergeCell ref="AUB36:AUL36"/>
    <mergeCell ref="AUM36:AVA36"/>
    <mergeCell ref="ARB37:ARL37"/>
    <mergeCell ref="ARM37:ASA37"/>
    <mergeCell ref="ASB37:ASL37"/>
    <mergeCell ref="ASM37:ATA37"/>
    <mergeCell ref="ATB37:ATL37"/>
    <mergeCell ref="ATM37:AUA37"/>
    <mergeCell ref="AUB37:AUL37"/>
    <mergeCell ref="AUM37:AVA37"/>
    <mergeCell ref="ATB33:ATL33"/>
    <mergeCell ref="ATM33:AUA33"/>
    <mergeCell ref="AUB33:AUL33"/>
    <mergeCell ref="AUM33:AVA33"/>
    <mergeCell ref="ARB34:ARL35"/>
    <mergeCell ref="ARM34:ASA35"/>
    <mergeCell ref="ASB34:ASL35"/>
    <mergeCell ref="ASM34:ATA35"/>
    <mergeCell ref="ATB34:ATL35"/>
    <mergeCell ref="ATM34:AUA35"/>
    <mergeCell ref="AUB34:AUL35"/>
    <mergeCell ref="AUM34:AVA35"/>
    <mergeCell ref="ATB31:ATL31"/>
    <mergeCell ref="ATM31:AUA31"/>
    <mergeCell ref="AUB31:AUL31"/>
    <mergeCell ref="AUM31:AVA31"/>
    <mergeCell ref="ARB32:ARL32"/>
    <mergeCell ref="ARM32:ASA32"/>
    <mergeCell ref="ASB32:ASL32"/>
    <mergeCell ref="ASM32:ATA32"/>
    <mergeCell ref="ATB32:ATL32"/>
    <mergeCell ref="ATM32:AUA32"/>
    <mergeCell ref="AUB32:AUL32"/>
    <mergeCell ref="AUM32:AVA32"/>
    <mergeCell ref="ATB28:AVA28"/>
    <mergeCell ref="ARB29:ASA29"/>
    <mergeCell ref="ASB29:ATA29"/>
    <mergeCell ref="ATB29:AUA29"/>
    <mergeCell ref="AUB29:AVA29"/>
    <mergeCell ref="ARB30:ARL30"/>
    <mergeCell ref="ARM30:ASA30"/>
    <mergeCell ref="ASB30:ASL30"/>
    <mergeCell ref="ASM30:ATA30"/>
    <mergeCell ref="ATB30:ATL30"/>
    <mergeCell ref="ATM30:AUA30"/>
    <mergeCell ref="AUB30:AUL30"/>
    <mergeCell ref="AUM30:AVA30"/>
    <mergeCell ref="ANB60:ANL60"/>
    <mergeCell ref="ANM60:AOA60"/>
    <mergeCell ref="AOB60:AOL60"/>
    <mergeCell ref="AOM60:APA60"/>
    <mergeCell ref="APB60:APL60"/>
    <mergeCell ref="APM60:AQA60"/>
    <mergeCell ref="AQB60:AQL60"/>
    <mergeCell ref="AQM60:ARA60"/>
    <mergeCell ref="ARB28:ATA28"/>
    <mergeCell ref="ARB31:ARL31"/>
    <mergeCell ref="ARM31:ASA31"/>
    <mergeCell ref="ASB31:ASL31"/>
    <mergeCell ref="ASM31:ATA31"/>
    <mergeCell ref="ARB33:ARL33"/>
    <mergeCell ref="ARM33:ASA33"/>
    <mergeCell ref="ASB33:ASL33"/>
    <mergeCell ref="ASM33:ATA33"/>
    <mergeCell ref="ARB36:ARL36"/>
    <mergeCell ref="ARM36:ASA36"/>
    <mergeCell ref="ASB36:ASL36"/>
    <mergeCell ref="ASM36:ATA36"/>
    <mergeCell ref="ARB38:ARL38"/>
    <mergeCell ref="ARM38:ASA38"/>
    <mergeCell ref="ASB38:ASL38"/>
    <mergeCell ref="ANB58:ANL58"/>
    <mergeCell ref="ANM58:AOA58"/>
    <mergeCell ref="AOB58:AOL58"/>
    <mergeCell ref="AOM58:APA58"/>
    <mergeCell ref="APB58:APL58"/>
    <mergeCell ref="APM58:AQA58"/>
    <mergeCell ref="AQB58:AQL58"/>
    <mergeCell ref="AQM58:ARA58"/>
    <mergeCell ref="ANB59:ANL59"/>
    <mergeCell ref="ANM59:AOA59"/>
    <mergeCell ref="AOB59:AOL59"/>
    <mergeCell ref="AOM59:APA59"/>
    <mergeCell ref="APB59:APL59"/>
    <mergeCell ref="APM59:AQA59"/>
    <mergeCell ref="AQB59:AQL59"/>
    <mergeCell ref="AQM59:ARA59"/>
    <mergeCell ref="ANB56:ANL56"/>
    <mergeCell ref="ANM56:AOA56"/>
    <mergeCell ref="AOB56:AOL56"/>
    <mergeCell ref="AOM56:APA56"/>
    <mergeCell ref="APB56:APL56"/>
    <mergeCell ref="APM56:AQA56"/>
    <mergeCell ref="AQB56:AQL56"/>
    <mergeCell ref="AQM56:ARA56"/>
    <mergeCell ref="ANB57:ANL57"/>
    <mergeCell ref="ANM57:AOA57"/>
    <mergeCell ref="AOB57:AOL57"/>
    <mergeCell ref="AOM57:APA57"/>
    <mergeCell ref="APB57:APL57"/>
    <mergeCell ref="APM57:AQA57"/>
    <mergeCell ref="AQB57:AQL57"/>
    <mergeCell ref="AQM57:ARA57"/>
    <mergeCell ref="ANB54:ANL54"/>
    <mergeCell ref="ANM54:AOA54"/>
    <mergeCell ref="AOB54:AOL54"/>
    <mergeCell ref="AOM54:APA54"/>
    <mergeCell ref="APB54:APL54"/>
    <mergeCell ref="APM54:AQA54"/>
    <mergeCell ref="AQB54:AQL54"/>
    <mergeCell ref="AQM54:ARA54"/>
    <mergeCell ref="ANB55:ANL55"/>
    <mergeCell ref="ANM55:AOA55"/>
    <mergeCell ref="AOB55:AOL55"/>
    <mergeCell ref="AOM55:APA55"/>
    <mergeCell ref="APB55:APL55"/>
    <mergeCell ref="APM55:AQA55"/>
    <mergeCell ref="AQB55:AQL55"/>
    <mergeCell ref="AQM55:ARA55"/>
    <mergeCell ref="ANB52:ANL52"/>
    <mergeCell ref="ANM52:AOA52"/>
    <mergeCell ref="AOB52:AOL52"/>
    <mergeCell ref="AOM52:APA52"/>
    <mergeCell ref="APB52:APL52"/>
    <mergeCell ref="APM52:AQA52"/>
    <mergeCell ref="AQB52:AQL52"/>
    <mergeCell ref="AQM52:ARA52"/>
    <mergeCell ref="ANB53:ANL53"/>
    <mergeCell ref="ANM53:AOA53"/>
    <mergeCell ref="AOB53:AOL53"/>
    <mergeCell ref="AOM53:APA53"/>
    <mergeCell ref="APB53:APL53"/>
    <mergeCell ref="APM53:AQA53"/>
    <mergeCell ref="AQB53:AQL53"/>
    <mergeCell ref="AQM53:ARA53"/>
    <mergeCell ref="ANB50:ANL50"/>
    <mergeCell ref="ANM50:AOA50"/>
    <mergeCell ref="AOB50:AOL50"/>
    <mergeCell ref="AOM50:APA50"/>
    <mergeCell ref="APB50:APL50"/>
    <mergeCell ref="APM50:AQA50"/>
    <mergeCell ref="AQB50:AQL50"/>
    <mergeCell ref="AQM50:ARA50"/>
    <mergeCell ref="ANB51:ANL51"/>
    <mergeCell ref="ANM51:AOA51"/>
    <mergeCell ref="AOB51:AOL51"/>
    <mergeCell ref="AOM51:APA51"/>
    <mergeCell ref="APB51:APL51"/>
    <mergeCell ref="APM51:AQA51"/>
    <mergeCell ref="AQB51:AQL51"/>
    <mergeCell ref="AQM51:ARA51"/>
    <mergeCell ref="ANB48:ANL48"/>
    <mergeCell ref="ANM48:AOA48"/>
    <mergeCell ref="AOB48:AOL48"/>
    <mergeCell ref="AOM48:APA48"/>
    <mergeCell ref="APB48:APL48"/>
    <mergeCell ref="APM48:AQA48"/>
    <mergeCell ref="AQB48:AQL48"/>
    <mergeCell ref="AQM48:ARA48"/>
    <mergeCell ref="ANB49:ANL49"/>
    <mergeCell ref="ANM49:AOA49"/>
    <mergeCell ref="AOB49:AOL49"/>
    <mergeCell ref="AOM49:APA49"/>
    <mergeCell ref="APB49:APL49"/>
    <mergeCell ref="APM49:AQA49"/>
    <mergeCell ref="AQB49:AQL49"/>
    <mergeCell ref="AQM49:ARA49"/>
    <mergeCell ref="ANB46:ANL46"/>
    <mergeCell ref="ANM46:AOA46"/>
    <mergeCell ref="AOB46:AOL46"/>
    <mergeCell ref="AOM46:APA46"/>
    <mergeCell ref="APB46:APL46"/>
    <mergeCell ref="APM46:AQA46"/>
    <mergeCell ref="AQB46:AQL46"/>
    <mergeCell ref="AQM46:ARA46"/>
    <mergeCell ref="ANB47:ANL47"/>
    <mergeCell ref="ANM47:AOA47"/>
    <mergeCell ref="AOB47:AOL47"/>
    <mergeCell ref="AOM47:APA47"/>
    <mergeCell ref="APB47:APL47"/>
    <mergeCell ref="APM47:AQA47"/>
    <mergeCell ref="AQB47:AQL47"/>
    <mergeCell ref="AQM47:ARA47"/>
    <mergeCell ref="ANB44:ANL44"/>
    <mergeCell ref="ANM44:AOA44"/>
    <mergeCell ref="AOB44:AOL44"/>
    <mergeCell ref="AOM44:APA44"/>
    <mergeCell ref="APB44:APL44"/>
    <mergeCell ref="APM44:AQA44"/>
    <mergeCell ref="AQB44:AQL44"/>
    <mergeCell ref="AQM44:ARA44"/>
    <mergeCell ref="ANB45:ANL45"/>
    <mergeCell ref="ANM45:AOA45"/>
    <mergeCell ref="AOB45:AOL45"/>
    <mergeCell ref="AOM45:APA45"/>
    <mergeCell ref="APB45:APL45"/>
    <mergeCell ref="APM45:AQA45"/>
    <mergeCell ref="AQB45:AQL45"/>
    <mergeCell ref="AQM45:ARA45"/>
    <mergeCell ref="ANB42:ANL42"/>
    <mergeCell ref="ANM42:AOA42"/>
    <mergeCell ref="AOB42:AOL42"/>
    <mergeCell ref="AOM42:APA42"/>
    <mergeCell ref="APB42:APL42"/>
    <mergeCell ref="APM42:AQA42"/>
    <mergeCell ref="AQB42:AQL42"/>
    <mergeCell ref="AQM42:ARA42"/>
    <mergeCell ref="ANB43:ANL43"/>
    <mergeCell ref="ANM43:AOA43"/>
    <mergeCell ref="AOB43:AOL43"/>
    <mergeCell ref="AOM43:APA43"/>
    <mergeCell ref="APB43:APL43"/>
    <mergeCell ref="APM43:AQA43"/>
    <mergeCell ref="AQB43:AQL43"/>
    <mergeCell ref="AQM43:ARA43"/>
    <mergeCell ref="AOM38:APA38"/>
    <mergeCell ref="APB38:APL38"/>
    <mergeCell ref="APM38:AQA38"/>
    <mergeCell ref="AQB38:AQL38"/>
    <mergeCell ref="AQM38:ARA38"/>
    <mergeCell ref="ANB41:ANL41"/>
    <mergeCell ref="ANM41:AOA41"/>
    <mergeCell ref="AOB41:AOL41"/>
    <mergeCell ref="AOM41:APA41"/>
    <mergeCell ref="APB41:APL41"/>
    <mergeCell ref="APM41:AQA41"/>
    <mergeCell ref="AQB41:AQL41"/>
    <mergeCell ref="AQM41:ARA41"/>
    <mergeCell ref="APB36:APL36"/>
    <mergeCell ref="APM36:AQA36"/>
    <mergeCell ref="AQB36:AQL36"/>
    <mergeCell ref="AQM36:ARA36"/>
    <mergeCell ref="ANB37:ANL37"/>
    <mergeCell ref="ANM37:AOA37"/>
    <mergeCell ref="AOB37:AOL37"/>
    <mergeCell ref="AOM37:APA37"/>
    <mergeCell ref="APB37:APL37"/>
    <mergeCell ref="APM37:AQA37"/>
    <mergeCell ref="AQB37:AQL37"/>
    <mergeCell ref="AQM37:ARA37"/>
    <mergeCell ref="APB33:APL33"/>
    <mergeCell ref="APM33:AQA33"/>
    <mergeCell ref="AQB33:AQL33"/>
    <mergeCell ref="AQM33:ARA33"/>
    <mergeCell ref="ANB34:ANL35"/>
    <mergeCell ref="ANM34:AOA35"/>
    <mergeCell ref="AOB34:AOL35"/>
    <mergeCell ref="AOM34:APA35"/>
    <mergeCell ref="APB34:APL35"/>
    <mergeCell ref="APM34:AQA35"/>
    <mergeCell ref="AQB34:AQL35"/>
    <mergeCell ref="AQM34:ARA35"/>
    <mergeCell ref="APB31:APL31"/>
    <mergeCell ref="APM31:AQA31"/>
    <mergeCell ref="AQB31:AQL31"/>
    <mergeCell ref="AQM31:ARA31"/>
    <mergeCell ref="ANB32:ANL32"/>
    <mergeCell ref="ANM32:AOA32"/>
    <mergeCell ref="AOB32:AOL32"/>
    <mergeCell ref="AOM32:APA32"/>
    <mergeCell ref="APB32:APL32"/>
    <mergeCell ref="APM32:AQA32"/>
    <mergeCell ref="AQB32:AQL32"/>
    <mergeCell ref="AQM32:ARA32"/>
    <mergeCell ref="APB28:ARA28"/>
    <mergeCell ref="ANB29:AOA29"/>
    <mergeCell ref="AOB29:APA29"/>
    <mergeCell ref="APB29:AQA29"/>
    <mergeCell ref="AQB29:ARA29"/>
    <mergeCell ref="ANB30:ANL30"/>
    <mergeCell ref="ANM30:AOA30"/>
    <mergeCell ref="AOB30:AOL30"/>
    <mergeCell ref="AOM30:APA30"/>
    <mergeCell ref="APB30:APL30"/>
    <mergeCell ref="APM30:AQA30"/>
    <mergeCell ref="AQB30:AQL30"/>
    <mergeCell ref="AQM30:ARA30"/>
    <mergeCell ref="AJB60:AJL60"/>
    <mergeCell ref="AJM60:AKA60"/>
    <mergeCell ref="AKB60:AKL60"/>
    <mergeCell ref="AKM60:ALA60"/>
    <mergeCell ref="ALB60:ALL60"/>
    <mergeCell ref="ALM60:AMA60"/>
    <mergeCell ref="AMB60:AML60"/>
    <mergeCell ref="AMM60:ANA60"/>
    <mergeCell ref="ANB28:APA28"/>
    <mergeCell ref="ANB31:ANL31"/>
    <mergeCell ref="ANM31:AOA31"/>
    <mergeCell ref="AOB31:AOL31"/>
    <mergeCell ref="AOM31:APA31"/>
    <mergeCell ref="ANB33:ANL33"/>
    <mergeCell ref="ANM33:AOA33"/>
    <mergeCell ref="AOB33:AOL33"/>
    <mergeCell ref="AOM33:APA33"/>
    <mergeCell ref="ANB36:ANL36"/>
    <mergeCell ref="ANM36:AOA36"/>
    <mergeCell ref="AOB36:AOL36"/>
    <mergeCell ref="AOM36:APA36"/>
    <mergeCell ref="ANB38:ANL38"/>
    <mergeCell ref="ANM38:AOA38"/>
    <mergeCell ref="AOB38:AOL38"/>
    <mergeCell ref="AJB58:AJL58"/>
    <mergeCell ref="AJM58:AKA58"/>
    <mergeCell ref="AKB58:AKL58"/>
    <mergeCell ref="AKM58:ALA58"/>
    <mergeCell ref="ALB58:ALL58"/>
    <mergeCell ref="ALM58:AMA58"/>
    <mergeCell ref="AMB58:AML58"/>
    <mergeCell ref="AMM58:ANA58"/>
    <mergeCell ref="AJB59:AJL59"/>
    <mergeCell ref="AJM59:AKA59"/>
    <mergeCell ref="AKB59:AKL59"/>
    <mergeCell ref="AKM59:ALA59"/>
    <mergeCell ref="ALB59:ALL59"/>
    <mergeCell ref="ALM59:AMA59"/>
    <mergeCell ref="AMB59:AML59"/>
    <mergeCell ref="AMM59:ANA59"/>
    <mergeCell ref="AJB56:AJL56"/>
    <mergeCell ref="AJM56:AKA56"/>
    <mergeCell ref="AKB56:AKL56"/>
    <mergeCell ref="AKM56:ALA56"/>
    <mergeCell ref="ALB56:ALL56"/>
    <mergeCell ref="ALM56:AMA56"/>
    <mergeCell ref="AMB56:AML56"/>
    <mergeCell ref="AMM56:ANA56"/>
    <mergeCell ref="AJB57:AJL57"/>
    <mergeCell ref="AJM57:AKA57"/>
    <mergeCell ref="AKB57:AKL57"/>
    <mergeCell ref="AKM57:ALA57"/>
    <mergeCell ref="ALB57:ALL57"/>
    <mergeCell ref="ALM57:AMA57"/>
    <mergeCell ref="AMB57:AML57"/>
    <mergeCell ref="AMM57:ANA57"/>
    <mergeCell ref="AJB54:AJL54"/>
    <mergeCell ref="AJM54:AKA54"/>
    <mergeCell ref="AKB54:AKL54"/>
    <mergeCell ref="AKM54:ALA54"/>
    <mergeCell ref="ALB54:ALL54"/>
    <mergeCell ref="ALM54:AMA54"/>
    <mergeCell ref="AMB54:AML54"/>
    <mergeCell ref="AMM54:ANA54"/>
    <mergeCell ref="AJB55:AJL55"/>
    <mergeCell ref="AJM55:AKA55"/>
    <mergeCell ref="AKB55:AKL55"/>
    <mergeCell ref="AKM55:ALA55"/>
    <mergeCell ref="ALB55:ALL55"/>
    <mergeCell ref="ALM55:AMA55"/>
    <mergeCell ref="AMB55:AML55"/>
    <mergeCell ref="AMM55:ANA55"/>
    <mergeCell ref="AJB52:AJL52"/>
    <mergeCell ref="AJM52:AKA52"/>
    <mergeCell ref="AKB52:AKL52"/>
    <mergeCell ref="AKM52:ALA52"/>
    <mergeCell ref="ALB52:ALL52"/>
    <mergeCell ref="ALM52:AMA52"/>
    <mergeCell ref="AMB52:AML52"/>
    <mergeCell ref="AMM52:ANA52"/>
    <mergeCell ref="AJB53:AJL53"/>
    <mergeCell ref="AJM53:AKA53"/>
    <mergeCell ref="AKB53:AKL53"/>
    <mergeCell ref="AKM53:ALA53"/>
    <mergeCell ref="ALB53:ALL53"/>
    <mergeCell ref="ALM53:AMA53"/>
    <mergeCell ref="AMB53:AML53"/>
    <mergeCell ref="AMM53:ANA53"/>
    <mergeCell ref="AJB50:AJL50"/>
    <mergeCell ref="AJM50:AKA50"/>
    <mergeCell ref="AKB50:AKL50"/>
    <mergeCell ref="AKM50:ALA50"/>
    <mergeCell ref="ALB50:ALL50"/>
    <mergeCell ref="ALM50:AMA50"/>
    <mergeCell ref="AMB50:AML50"/>
    <mergeCell ref="AMM50:ANA50"/>
    <mergeCell ref="AJB51:AJL51"/>
    <mergeCell ref="AJM51:AKA51"/>
    <mergeCell ref="AKB51:AKL51"/>
    <mergeCell ref="AKM51:ALA51"/>
    <mergeCell ref="ALB51:ALL51"/>
    <mergeCell ref="ALM51:AMA51"/>
    <mergeCell ref="AMB51:AML51"/>
    <mergeCell ref="AMM51:ANA51"/>
    <mergeCell ref="AJB48:AJL48"/>
    <mergeCell ref="AJM48:AKA48"/>
    <mergeCell ref="AKB48:AKL48"/>
    <mergeCell ref="AKM48:ALA48"/>
    <mergeCell ref="ALB48:ALL48"/>
    <mergeCell ref="ALM48:AMA48"/>
    <mergeCell ref="AMB48:AML48"/>
    <mergeCell ref="AMM48:ANA48"/>
    <mergeCell ref="AJB49:AJL49"/>
    <mergeCell ref="AJM49:AKA49"/>
    <mergeCell ref="AKB49:AKL49"/>
    <mergeCell ref="AKM49:ALA49"/>
    <mergeCell ref="ALB49:ALL49"/>
    <mergeCell ref="ALM49:AMA49"/>
    <mergeCell ref="AMB49:AML49"/>
    <mergeCell ref="AMM49:ANA49"/>
    <mergeCell ref="AJB46:AJL46"/>
    <mergeCell ref="AJM46:AKA46"/>
    <mergeCell ref="AKB46:AKL46"/>
    <mergeCell ref="AKM46:ALA46"/>
    <mergeCell ref="ALB46:ALL46"/>
    <mergeCell ref="ALM46:AMA46"/>
    <mergeCell ref="AMB46:AML46"/>
    <mergeCell ref="AMM46:ANA46"/>
    <mergeCell ref="AJB47:AJL47"/>
    <mergeCell ref="AJM47:AKA47"/>
    <mergeCell ref="AKB47:AKL47"/>
    <mergeCell ref="AKM47:ALA47"/>
    <mergeCell ref="ALB47:ALL47"/>
    <mergeCell ref="ALM47:AMA47"/>
    <mergeCell ref="AMB47:AML47"/>
    <mergeCell ref="AMM47:ANA47"/>
    <mergeCell ref="AJB44:AJL44"/>
    <mergeCell ref="AJM44:AKA44"/>
    <mergeCell ref="AKB44:AKL44"/>
    <mergeCell ref="AKM44:ALA44"/>
    <mergeCell ref="ALB44:ALL44"/>
    <mergeCell ref="ALM44:AMA44"/>
    <mergeCell ref="AMB44:AML44"/>
    <mergeCell ref="AMM44:ANA44"/>
    <mergeCell ref="AJB45:AJL45"/>
    <mergeCell ref="AJM45:AKA45"/>
    <mergeCell ref="AKB45:AKL45"/>
    <mergeCell ref="AKM45:ALA45"/>
    <mergeCell ref="ALB45:ALL45"/>
    <mergeCell ref="ALM45:AMA45"/>
    <mergeCell ref="AMB45:AML45"/>
    <mergeCell ref="AMM45:ANA45"/>
    <mergeCell ref="AJB42:AJL42"/>
    <mergeCell ref="AJM42:AKA42"/>
    <mergeCell ref="AKB42:AKL42"/>
    <mergeCell ref="AKM42:ALA42"/>
    <mergeCell ref="ALB42:ALL42"/>
    <mergeCell ref="ALM42:AMA42"/>
    <mergeCell ref="AMB42:AML42"/>
    <mergeCell ref="AMM42:ANA42"/>
    <mergeCell ref="AJB43:AJL43"/>
    <mergeCell ref="AJM43:AKA43"/>
    <mergeCell ref="AKB43:AKL43"/>
    <mergeCell ref="AKM43:ALA43"/>
    <mergeCell ref="ALB43:ALL43"/>
    <mergeCell ref="ALM43:AMA43"/>
    <mergeCell ref="AMB43:AML43"/>
    <mergeCell ref="AMM43:ANA43"/>
    <mergeCell ref="AKM38:ALA38"/>
    <mergeCell ref="ALB38:ALL38"/>
    <mergeCell ref="ALM38:AMA38"/>
    <mergeCell ref="AMB38:AML38"/>
    <mergeCell ref="AMM38:ANA38"/>
    <mergeCell ref="AJB41:AJL41"/>
    <mergeCell ref="AJM41:AKA41"/>
    <mergeCell ref="AKB41:AKL41"/>
    <mergeCell ref="AKM41:ALA41"/>
    <mergeCell ref="ALB41:ALL41"/>
    <mergeCell ref="ALM41:AMA41"/>
    <mergeCell ref="AMB41:AML41"/>
    <mergeCell ref="AMM41:ANA41"/>
    <mergeCell ref="ALB36:ALL36"/>
    <mergeCell ref="ALM36:AMA36"/>
    <mergeCell ref="AMB36:AML36"/>
    <mergeCell ref="AMM36:ANA36"/>
    <mergeCell ref="AJB37:AJL37"/>
    <mergeCell ref="AJM37:AKA37"/>
    <mergeCell ref="AKB37:AKL37"/>
    <mergeCell ref="AKM37:ALA37"/>
    <mergeCell ref="ALB37:ALL37"/>
    <mergeCell ref="ALM37:AMA37"/>
    <mergeCell ref="AMB37:AML37"/>
    <mergeCell ref="AMM37:ANA37"/>
    <mergeCell ref="ALB33:ALL33"/>
    <mergeCell ref="ALM33:AMA33"/>
    <mergeCell ref="AMB33:AML33"/>
    <mergeCell ref="AMM33:ANA33"/>
    <mergeCell ref="AJB34:AJL35"/>
    <mergeCell ref="AJM34:AKA35"/>
    <mergeCell ref="AKB34:AKL35"/>
    <mergeCell ref="AKM34:ALA35"/>
    <mergeCell ref="ALB34:ALL35"/>
    <mergeCell ref="ALM34:AMA35"/>
    <mergeCell ref="AMB34:AML35"/>
    <mergeCell ref="AMM34:ANA35"/>
    <mergeCell ref="ALB31:ALL31"/>
    <mergeCell ref="ALM31:AMA31"/>
    <mergeCell ref="AMB31:AML31"/>
    <mergeCell ref="AMM31:ANA31"/>
    <mergeCell ref="AJB32:AJL32"/>
    <mergeCell ref="AJM32:AKA32"/>
    <mergeCell ref="AKB32:AKL32"/>
    <mergeCell ref="AKM32:ALA32"/>
    <mergeCell ref="ALB32:ALL32"/>
    <mergeCell ref="ALM32:AMA32"/>
    <mergeCell ref="AMB32:AML32"/>
    <mergeCell ref="AMM32:ANA32"/>
    <mergeCell ref="ALB28:ANA28"/>
    <mergeCell ref="AJB29:AKA29"/>
    <mergeCell ref="AKB29:ALA29"/>
    <mergeCell ref="ALB29:AMA29"/>
    <mergeCell ref="AMB29:ANA29"/>
    <mergeCell ref="AJB30:AJL30"/>
    <mergeCell ref="AJM30:AKA30"/>
    <mergeCell ref="AKB30:AKL30"/>
    <mergeCell ref="AKM30:ALA30"/>
    <mergeCell ref="ALB30:ALL30"/>
    <mergeCell ref="ALM30:AMA30"/>
    <mergeCell ref="AMB30:AML30"/>
    <mergeCell ref="AMM30:ANA30"/>
    <mergeCell ref="AFB60:AFL60"/>
    <mergeCell ref="AFM60:AGA60"/>
    <mergeCell ref="AGB60:AGL60"/>
    <mergeCell ref="AGM60:AHA60"/>
    <mergeCell ref="AHB60:AHL60"/>
    <mergeCell ref="AHM60:AIA60"/>
    <mergeCell ref="AIB60:AIL60"/>
    <mergeCell ref="AIM60:AJA60"/>
    <mergeCell ref="AJB28:ALA28"/>
    <mergeCell ref="AJB31:AJL31"/>
    <mergeCell ref="AJM31:AKA31"/>
    <mergeCell ref="AKB31:AKL31"/>
    <mergeCell ref="AKM31:ALA31"/>
    <mergeCell ref="AJB33:AJL33"/>
    <mergeCell ref="AJM33:AKA33"/>
    <mergeCell ref="AKB33:AKL33"/>
    <mergeCell ref="AKM33:ALA33"/>
    <mergeCell ref="AJB36:AJL36"/>
    <mergeCell ref="AJM36:AKA36"/>
    <mergeCell ref="AKB36:AKL36"/>
    <mergeCell ref="AKM36:ALA36"/>
    <mergeCell ref="AJB38:AJL38"/>
    <mergeCell ref="AJM38:AKA38"/>
    <mergeCell ref="AKB38:AKL38"/>
    <mergeCell ref="AFB58:AFL58"/>
    <mergeCell ref="AFM58:AGA58"/>
    <mergeCell ref="AGB58:AGL58"/>
    <mergeCell ref="AGM58:AHA58"/>
    <mergeCell ref="AHB58:AHL58"/>
    <mergeCell ref="AHM58:AIA58"/>
    <mergeCell ref="AIB58:AIL58"/>
    <mergeCell ref="AIM58:AJA58"/>
    <mergeCell ref="AFB59:AFL59"/>
    <mergeCell ref="AFM59:AGA59"/>
    <mergeCell ref="AGB59:AGL59"/>
    <mergeCell ref="AGM59:AHA59"/>
    <mergeCell ref="AHB59:AHL59"/>
    <mergeCell ref="AHM59:AIA59"/>
    <mergeCell ref="AIB59:AIL59"/>
    <mergeCell ref="AIM59:AJA59"/>
    <mergeCell ref="AFB56:AFL56"/>
    <mergeCell ref="AFM56:AGA56"/>
    <mergeCell ref="AGB56:AGL56"/>
    <mergeCell ref="AGM56:AHA56"/>
    <mergeCell ref="AHB56:AHL56"/>
    <mergeCell ref="AHM56:AIA56"/>
    <mergeCell ref="AIB56:AIL56"/>
    <mergeCell ref="AIM56:AJA56"/>
    <mergeCell ref="AFB57:AFL57"/>
    <mergeCell ref="AFM57:AGA57"/>
    <mergeCell ref="AGB57:AGL57"/>
    <mergeCell ref="AGM57:AHA57"/>
    <mergeCell ref="AHB57:AHL57"/>
    <mergeCell ref="AHM57:AIA57"/>
    <mergeCell ref="AIB57:AIL57"/>
    <mergeCell ref="AIM57:AJA57"/>
    <mergeCell ref="AFB54:AFL54"/>
    <mergeCell ref="AFM54:AGA54"/>
    <mergeCell ref="AGB54:AGL54"/>
    <mergeCell ref="AGM54:AHA54"/>
    <mergeCell ref="AHB54:AHL54"/>
    <mergeCell ref="AHM54:AIA54"/>
    <mergeCell ref="AIB54:AIL54"/>
    <mergeCell ref="AIM54:AJA54"/>
    <mergeCell ref="AFB55:AFL55"/>
    <mergeCell ref="AFM55:AGA55"/>
    <mergeCell ref="AGB55:AGL55"/>
    <mergeCell ref="AGM55:AHA55"/>
    <mergeCell ref="AHB55:AHL55"/>
    <mergeCell ref="AHM55:AIA55"/>
    <mergeCell ref="AIB55:AIL55"/>
    <mergeCell ref="AIM55:AJA55"/>
    <mergeCell ref="AFB52:AFL52"/>
    <mergeCell ref="AFM52:AGA52"/>
    <mergeCell ref="AGB52:AGL52"/>
    <mergeCell ref="AGM52:AHA52"/>
    <mergeCell ref="AHB52:AHL52"/>
    <mergeCell ref="AHM52:AIA52"/>
    <mergeCell ref="AIB52:AIL52"/>
    <mergeCell ref="AIM52:AJA52"/>
    <mergeCell ref="AFB53:AFL53"/>
    <mergeCell ref="AFM53:AGA53"/>
    <mergeCell ref="AGB53:AGL53"/>
    <mergeCell ref="AGM53:AHA53"/>
    <mergeCell ref="AHB53:AHL53"/>
    <mergeCell ref="AHM53:AIA53"/>
    <mergeCell ref="AIB53:AIL53"/>
    <mergeCell ref="AIM53:AJA53"/>
    <mergeCell ref="AFB50:AFL50"/>
    <mergeCell ref="AFM50:AGA50"/>
    <mergeCell ref="AGB50:AGL50"/>
    <mergeCell ref="AGM50:AHA50"/>
    <mergeCell ref="AHB50:AHL50"/>
    <mergeCell ref="AHM50:AIA50"/>
    <mergeCell ref="AIB50:AIL50"/>
    <mergeCell ref="AIM50:AJA50"/>
    <mergeCell ref="AFB51:AFL51"/>
    <mergeCell ref="AFM51:AGA51"/>
    <mergeCell ref="AGB51:AGL51"/>
    <mergeCell ref="AGM51:AHA51"/>
    <mergeCell ref="AHB51:AHL51"/>
    <mergeCell ref="AHM51:AIA51"/>
    <mergeCell ref="AIB51:AIL51"/>
    <mergeCell ref="AIM51:AJA51"/>
    <mergeCell ref="AFB48:AFL48"/>
    <mergeCell ref="AFM48:AGA48"/>
    <mergeCell ref="AGB48:AGL48"/>
    <mergeCell ref="AGM48:AHA48"/>
    <mergeCell ref="AHB48:AHL48"/>
    <mergeCell ref="AHM48:AIA48"/>
    <mergeCell ref="AIB48:AIL48"/>
    <mergeCell ref="AIM48:AJA48"/>
    <mergeCell ref="AFB49:AFL49"/>
    <mergeCell ref="AFM49:AGA49"/>
    <mergeCell ref="AGB49:AGL49"/>
    <mergeCell ref="AGM49:AHA49"/>
    <mergeCell ref="AHB49:AHL49"/>
    <mergeCell ref="AHM49:AIA49"/>
    <mergeCell ref="AIB49:AIL49"/>
    <mergeCell ref="AIM49:AJA49"/>
    <mergeCell ref="AFB46:AFL46"/>
    <mergeCell ref="AFM46:AGA46"/>
    <mergeCell ref="AGB46:AGL46"/>
    <mergeCell ref="AGM46:AHA46"/>
    <mergeCell ref="AHB46:AHL46"/>
    <mergeCell ref="AHM46:AIA46"/>
    <mergeCell ref="AIB46:AIL46"/>
    <mergeCell ref="AIM46:AJA46"/>
    <mergeCell ref="AFB47:AFL47"/>
    <mergeCell ref="AFM47:AGA47"/>
    <mergeCell ref="AGB47:AGL47"/>
    <mergeCell ref="AGM47:AHA47"/>
    <mergeCell ref="AHB47:AHL47"/>
    <mergeCell ref="AHM47:AIA47"/>
    <mergeCell ref="AIB47:AIL47"/>
    <mergeCell ref="AIM47:AJA47"/>
    <mergeCell ref="AFB44:AFL44"/>
    <mergeCell ref="AFM44:AGA44"/>
    <mergeCell ref="AGB44:AGL44"/>
    <mergeCell ref="AGM44:AHA44"/>
    <mergeCell ref="AHB44:AHL44"/>
    <mergeCell ref="AHM44:AIA44"/>
    <mergeCell ref="AIB44:AIL44"/>
    <mergeCell ref="AIM44:AJA44"/>
    <mergeCell ref="AFB45:AFL45"/>
    <mergeCell ref="AFM45:AGA45"/>
    <mergeCell ref="AGB45:AGL45"/>
    <mergeCell ref="AGM45:AHA45"/>
    <mergeCell ref="AHB45:AHL45"/>
    <mergeCell ref="AHM45:AIA45"/>
    <mergeCell ref="AIB45:AIL45"/>
    <mergeCell ref="AIM45:AJA45"/>
    <mergeCell ref="AFB42:AFL42"/>
    <mergeCell ref="AFM42:AGA42"/>
    <mergeCell ref="AGB42:AGL42"/>
    <mergeCell ref="AGM42:AHA42"/>
    <mergeCell ref="AHB42:AHL42"/>
    <mergeCell ref="AHM42:AIA42"/>
    <mergeCell ref="AIB42:AIL42"/>
    <mergeCell ref="AIM42:AJA42"/>
    <mergeCell ref="AFB43:AFL43"/>
    <mergeCell ref="AFM43:AGA43"/>
    <mergeCell ref="AGB43:AGL43"/>
    <mergeCell ref="AGM43:AHA43"/>
    <mergeCell ref="AHB43:AHL43"/>
    <mergeCell ref="AHM43:AIA43"/>
    <mergeCell ref="AIB43:AIL43"/>
    <mergeCell ref="AIM43:AJA43"/>
    <mergeCell ref="AGM38:AHA38"/>
    <mergeCell ref="AHB38:AHL38"/>
    <mergeCell ref="AHM38:AIA38"/>
    <mergeCell ref="AIB38:AIL38"/>
    <mergeCell ref="AIM38:AJA38"/>
    <mergeCell ref="AFB41:AFL41"/>
    <mergeCell ref="AFM41:AGA41"/>
    <mergeCell ref="AGB41:AGL41"/>
    <mergeCell ref="AGM41:AHA41"/>
    <mergeCell ref="AHB41:AHL41"/>
    <mergeCell ref="AHM41:AIA41"/>
    <mergeCell ref="AIB41:AIL41"/>
    <mergeCell ref="AIM41:AJA41"/>
    <mergeCell ref="AHB36:AHL36"/>
    <mergeCell ref="AHM36:AIA36"/>
    <mergeCell ref="AIB36:AIL36"/>
    <mergeCell ref="AIM36:AJA36"/>
    <mergeCell ref="AFB37:AFL37"/>
    <mergeCell ref="AFM37:AGA37"/>
    <mergeCell ref="AGB37:AGL37"/>
    <mergeCell ref="AGM37:AHA37"/>
    <mergeCell ref="AHB37:AHL37"/>
    <mergeCell ref="AHM37:AIA37"/>
    <mergeCell ref="AIB37:AIL37"/>
    <mergeCell ref="AIM37:AJA37"/>
    <mergeCell ref="AHB33:AHL33"/>
    <mergeCell ref="AHM33:AIA33"/>
    <mergeCell ref="AIB33:AIL33"/>
    <mergeCell ref="AIM33:AJA33"/>
    <mergeCell ref="AFB34:AFL35"/>
    <mergeCell ref="AFM34:AGA35"/>
    <mergeCell ref="AGB34:AGL35"/>
    <mergeCell ref="AGM34:AHA35"/>
    <mergeCell ref="AHB34:AHL35"/>
    <mergeCell ref="AHM34:AIA35"/>
    <mergeCell ref="AIB34:AIL35"/>
    <mergeCell ref="AIM34:AJA35"/>
    <mergeCell ref="AHB31:AHL31"/>
    <mergeCell ref="AHM31:AIA31"/>
    <mergeCell ref="AIB31:AIL31"/>
    <mergeCell ref="AIM31:AJA31"/>
    <mergeCell ref="AFB32:AFL32"/>
    <mergeCell ref="AFM32:AGA32"/>
    <mergeCell ref="AGB32:AGL32"/>
    <mergeCell ref="AGM32:AHA32"/>
    <mergeCell ref="AHB32:AHL32"/>
    <mergeCell ref="AHM32:AIA32"/>
    <mergeCell ref="AIB32:AIL32"/>
    <mergeCell ref="AIM32:AJA32"/>
    <mergeCell ref="AHB28:AJA28"/>
    <mergeCell ref="AFB29:AGA29"/>
    <mergeCell ref="AGB29:AHA29"/>
    <mergeCell ref="AHB29:AIA29"/>
    <mergeCell ref="AIB29:AJA29"/>
    <mergeCell ref="AFB30:AFL30"/>
    <mergeCell ref="AFM30:AGA30"/>
    <mergeCell ref="AGB30:AGL30"/>
    <mergeCell ref="AGM30:AHA30"/>
    <mergeCell ref="AHB30:AHL30"/>
    <mergeCell ref="AHM30:AIA30"/>
    <mergeCell ref="AIB30:AIL30"/>
    <mergeCell ref="AIM30:AJA30"/>
    <mergeCell ref="ABB60:ABL60"/>
    <mergeCell ref="ABM60:ACA60"/>
    <mergeCell ref="ACB60:ACL60"/>
    <mergeCell ref="ACM60:ADA60"/>
    <mergeCell ref="ADB60:ADL60"/>
    <mergeCell ref="ADM60:AEA60"/>
    <mergeCell ref="AEB60:AEL60"/>
    <mergeCell ref="AEM60:AFA60"/>
    <mergeCell ref="AFB28:AHA28"/>
    <mergeCell ref="AFB31:AFL31"/>
    <mergeCell ref="AFM31:AGA31"/>
    <mergeCell ref="AGB31:AGL31"/>
    <mergeCell ref="AGM31:AHA31"/>
    <mergeCell ref="AFB33:AFL33"/>
    <mergeCell ref="AFM33:AGA33"/>
    <mergeCell ref="AGB33:AGL33"/>
    <mergeCell ref="AGM33:AHA33"/>
    <mergeCell ref="AFB36:AFL36"/>
    <mergeCell ref="AFM36:AGA36"/>
    <mergeCell ref="AGB36:AGL36"/>
    <mergeCell ref="AGM36:AHA36"/>
    <mergeCell ref="AFB38:AFL38"/>
    <mergeCell ref="AFM38:AGA38"/>
    <mergeCell ref="AGB38:AGL38"/>
    <mergeCell ref="ABB58:ABL58"/>
    <mergeCell ref="ABM58:ACA58"/>
    <mergeCell ref="ACB58:ACL58"/>
    <mergeCell ref="ACM58:ADA58"/>
    <mergeCell ref="ADB58:ADL58"/>
    <mergeCell ref="ADM58:AEA58"/>
    <mergeCell ref="AEB58:AEL58"/>
    <mergeCell ref="AEM58:AFA58"/>
    <mergeCell ref="ABB59:ABL59"/>
    <mergeCell ref="ABM59:ACA59"/>
    <mergeCell ref="ACB59:ACL59"/>
    <mergeCell ref="ACM59:ADA59"/>
    <mergeCell ref="ADB59:ADL59"/>
    <mergeCell ref="ADM59:AEA59"/>
    <mergeCell ref="AEB59:AEL59"/>
    <mergeCell ref="AEM59:AFA59"/>
    <mergeCell ref="ABB56:ABL56"/>
    <mergeCell ref="ABM56:ACA56"/>
    <mergeCell ref="ACB56:ACL56"/>
    <mergeCell ref="ACM56:ADA56"/>
    <mergeCell ref="ADB56:ADL56"/>
    <mergeCell ref="ADM56:AEA56"/>
    <mergeCell ref="AEB56:AEL56"/>
    <mergeCell ref="AEM56:AFA56"/>
    <mergeCell ref="ABB57:ABL57"/>
    <mergeCell ref="ABM57:ACA57"/>
    <mergeCell ref="ACB57:ACL57"/>
    <mergeCell ref="ACM57:ADA57"/>
    <mergeCell ref="ADB57:ADL57"/>
    <mergeCell ref="ADM57:AEA57"/>
    <mergeCell ref="AEB57:AEL57"/>
    <mergeCell ref="AEM57:AFA57"/>
    <mergeCell ref="ABB54:ABL54"/>
    <mergeCell ref="ABM54:ACA54"/>
    <mergeCell ref="ACB54:ACL54"/>
    <mergeCell ref="ACM54:ADA54"/>
    <mergeCell ref="ADB54:ADL54"/>
    <mergeCell ref="ADM54:AEA54"/>
    <mergeCell ref="AEB54:AEL54"/>
    <mergeCell ref="AEM54:AFA54"/>
    <mergeCell ref="ABB55:ABL55"/>
    <mergeCell ref="ABM55:ACA55"/>
    <mergeCell ref="ACB55:ACL55"/>
    <mergeCell ref="ACM55:ADA55"/>
    <mergeCell ref="ADB55:ADL55"/>
    <mergeCell ref="ADM55:AEA55"/>
    <mergeCell ref="AEB55:AEL55"/>
    <mergeCell ref="AEM55:AFA55"/>
    <mergeCell ref="ABB52:ABL52"/>
    <mergeCell ref="ABM52:ACA52"/>
    <mergeCell ref="ACB52:ACL52"/>
    <mergeCell ref="ACM52:ADA52"/>
    <mergeCell ref="ADB52:ADL52"/>
    <mergeCell ref="ADM52:AEA52"/>
    <mergeCell ref="AEB52:AEL52"/>
    <mergeCell ref="AEM52:AFA52"/>
    <mergeCell ref="ABB53:ABL53"/>
    <mergeCell ref="ABM53:ACA53"/>
    <mergeCell ref="ACB53:ACL53"/>
    <mergeCell ref="ACM53:ADA53"/>
    <mergeCell ref="ADB53:ADL53"/>
    <mergeCell ref="ADM53:AEA53"/>
    <mergeCell ref="AEB53:AEL53"/>
    <mergeCell ref="AEM53:AFA53"/>
    <mergeCell ref="ABB50:ABL50"/>
    <mergeCell ref="ABM50:ACA50"/>
    <mergeCell ref="ACB50:ACL50"/>
    <mergeCell ref="ACM50:ADA50"/>
    <mergeCell ref="ADB50:ADL50"/>
    <mergeCell ref="ADM50:AEA50"/>
    <mergeCell ref="AEB50:AEL50"/>
    <mergeCell ref="AEM50:AFA50"/>
    <mergeCell ref="ABB51:ABL51"/>
    <mergeCell ref="ABM51:ACA51"/>
    <mergeCell ref="ACB51:ACL51"/>
    <mergeCell ref="ACM51:ADA51"/>
    <mergeCell ref="ADB51:ADL51"/>
    <mergeCell ref="ADM51:AEA51"/>
    <mergeCell ref="AEB51:AEL51"/>
    <mergeCell ref="AEM51:AFA51"/>
    <mergeCell ref="ABB48:ABL48"/>
    <mergeCell ref="ABM48:ACA48"/>
    <mergeCell ref="ACB48:ACL48"/>
    <mergeCell ref="ACM48:ADA48"/>
    <mergeCell ref="ADB48:ADL48"/>
    <mergeCell ref="ADM48:AEA48"/>
    <mergeCell ref="AEB48:AEL48"/>
    <mergeCell ref="AEM48:AFA48"/>
    <mergeCell ref="ABB49:ABL49"/>
    <mergeCell ref="ABM49:ACA49"/>
    <mergeCell ref="ACB49:ACL49"/>
    <mergeCell ref="ACM49:ADA49"/>
    <mergeCell ref="ADB49:ADL49"/>
    <mergeCell ref="ADM49:AEA49"/>
    <mergeCell ref="AEB49:AEL49"/>
    <mergeCell ref="AEM49:AFA49"/>
    <mergeCell ref="ABB46:ABL46"/>
    <mergeCell ref="ABM46:ACA46"/>
    <mergeCell ref="ACB46:ACL46"/>
    <mergeCell ref="ACM46:ADA46"/>
    <mergeCell ref="ADB46:ADL46"/>
    <mergeCell ref="ADM46:AEA46"/>
    <mergeCell ref="AEB46:AEL46"/>
    <mergeCell ref="AEM46:AFA46"/>
    <mergeCell ref="ABB47:ABL47"/>
    <mergeCell ref="ABM47:ACA47"/>
    <mergeCell ref="ACB47:ACL47"/>
    <mergeCell ref="ACM47:ADA47"/>
    <mergeCell ref="ADB47:ADL47"/>
    <mergeCell ref="ADM47:AEA47"/>
    <mergeCell ref="AEB47:AEL47"/>
    <mergeCell ref="AEM47:AFA47"/>
    <mergeCell ref="ABB44:ABL44"/>
    <mergeCell ref="ABM44:ACA44"/>
    <mergeCell ref="ACB44:ACL44"/>
    <mergeCell ref="ACM44:ADA44"/>
    <mergeCell ref="ADB44:ADL44"/>
    <mergeCell ref="ADM44:AEA44"/>
    <mergeCell ref="AEB44:AEL44"/>
    <mergeCell ref="AEM44:AFA44"/>
    <mergeCell ref="ABB45:ABL45"/>
    <mergeCell ref="ABM45:ACA45"/>
    <mergeCell ref="ACB45:ACL45"/>
    <mergeCell ref="ACM45:ADA45"/>
    <mergeCell ref="ADB45:ADL45"/>
    <mergeCell ref="ADM45:AEA45"/>
    <mergeCell ref="AEB45:AEL45"/>
    <mergeCell ref="AEM45:AFA45"/>
    <mergeCell ref="ABB42:ABL42"/>
    <mergeCell ref="ABM42:ACA42"/>
    <mergeCell ref="ACB42:ACL42"/>
    <mergeCell ref="ACM42:ADA42"/>
    <mergeCell ref="ADB42:ADL42"/>
    <mergeCell ref="ADM42:AEA42"/>
    <mergeCell ref="AEB42:AEL42"/>
    <mergeCell ref="AEM42:AFA42"/>
    <mergeCell ref="ABB43:ABL43"/>
    <mergeCell ref="ABM43:ACA43"/>
    <mergeCell ref="ACB43:ACL43"/>
    <mergeCell ref="ACM43:ADA43"/>
    <mergeCell ref="ADB43:ADL43"/>
    <mergeCell ref="ADM43:AEA43"/>
    <mergeCell ref="AEB43:AEL43"/>
    <mergeCell ref="AEM43:AFA43"/>
    <mergeCell ref="ACM38:ADA38"/>
    <mergeCell ref="ADB38:ADL38"/>
    <mergeCell ref="ADM38:AEA38"/>
    <mergeCell ref="AEB38:AEL38"/>
    <mergeCell ref="AEM38:AFA38"/>
    <mergeCell ref="ABB41:ABL41"/>
    <mergeCell ref="ABM41:ACA41"/>
    <mergeCell ref="ACB41:ACL41"/>
    <mergeCell ref="ACM41:ADA41"/>
    <mergeCell ref="ADB41:ADL41"/>
    <mergeCell ref="ADM41:AEA41"/>
    <mergeCell ref="AEB41:AEL41"/>
    <mergeCell ref="AEM41:AFA41"/>
    <mergeCell ref="ADB36:ADL36"/>
    <mergeCell ref="ADM36:AEA36"/>
    <mergeCell ref="AEB36:AEL36"/>
    <mergeCell ref="AEM36:AFA36"/>
    <mergeCell ref="ABB37:ABL37"/>
    <mergeCell ref="ABM37:ACA37"/>
    <mergeCell ref="ACB37:ACL37"/>
    <mergeCell ref="ACM37:ADA37"/>
    <mergeCell ref="ADB37:ADL37"/>
    <mergeCell ref="ADM37:AEA37"/>
    <mergeCell ref="AEB37:AEL37"/>
    <mergeCell ref="AEM37:AFA37"/>
    <mergeCell ref="ADB33:ADL33"/>
    <mergeCell ref="ADM33:AEA33"/>
    <mergeCell ref="AEB33:AEL33"/>
    <mergeCell ref="AEM33:AFA33"/>
    <mergeCell ref="ABB34:ABL35"/>
    <mergeCell ref="ABM34:ACA35"/>
    <mergeCell ref="ACB34:ACL35"/>
    <mergeCell ref="ACM34:ADA35"/>
    <mergeCell ref="ADB34:ADL35"/>
    <mergeCell ref="ADM34:AEA35"/>
    <mergeCell ref="AEB34:AEL35"/>
    <mergeCell ref="AEM34:AFA35"/>
    <mergeCell ref="ADB31:ADL31"/>
    <mergeCell ref="ADM31:AEA31"/>
    <mergeCell ref="AEB31:AEL31"/>
    <mergeCell ref="AEM31:AFA31"/>
    <mergeCell ref="ABB32:ABL32"/>
    <mergeCell ref="ABM32:ACA32"/>
    <mergeCell ref="ACB32:ACL32"/>
    <mergeCell ref="ACM32:ADA32"/>
    <mergeCell ref="ADB32:ADL32"/>
    <mergeCell ref="ADM32:AEA32"/>
    <mergeCell ref="AEB32:AEL32"/>
    <mergeCell ref="AEM32:AFA32"/>
    <mergeCell ref="ADB28:AFA28"/>
    <mergeCell ref="ABB29:ACA29"/>
    <mergeCell ref="ACB29:ADA29"/>
    <mergeCell ref="ADB29:AEA29"/>
    <mergeCell ref="AEB29:AFA29"/>
    <mergeCell ref="ABB30:ABL30"/>
    <mergeCell ref="ABM30:ACA30"/>
    <mergeCell ref="ACB30:ACL30"/>
    <mergeCell ref="ACM30:ADA30"/>
    <mergeCell ref="ADB30:ADL30"/>
    <mergeCell ref="ADM30:AEA30"/>
    <mergeCell ref="AEB30:AEL30"/>
    <mergeCell ref="AEM30:AFA30"/>
    <mergeCell ref="XB60:XL60"/>
    <mergeCell ref="XM60:YA60"/>
    <mergeCell ref="YB60:YL60"/>
    <mergeCell ref="YM60:ZA60"/>
    <mergeCell ref="ZB60:ZL60"/>
    <mergeCell ref="ZM60:AAA60"/>
    <mergeCell ref="AAB60:AAL60"/>
    <mergeCell ref="AAM60:ABA60"/>
    <mergeCell ref="ABB28:ADA28"/>
    <mergeCell ref="ABB31:ABL31"/>
    <mergeCell ref="ABM31:ACA31"/>
    <mergeCell ref="ACB31:ACL31"/>
    <mergeCell ref="ACM31:ADA31"/>
    <mergeCell ref="ABB33:ABL33"/>
    <mergeCell ref="ABM33:ACA33"/>
    <mergeCell ref="ACB33:ACL33"/>
    <mergeCell ref="ACM33:ADA33"/>
    <mergeCell ref="ABB36:ABL36"/>
    <mergeCell ref="ABM36:ACA36"/>
    <mergeCell ref="ACB36:ACL36"/>
    <mergeCell ref="ACM36:ADA36"/>
    <mergeCell ref="ABB38:ABL38"/>
    <mergeCell ref="ABM38:ACA38"/>
    <mergeCell ref="ACB38:ACL38"/>
    <mergeCell ref="XB58:XL58"/>
    <mergeCell ref="XM58:YA58"/>
    <mergeCell ref="YB58:YL58"/>
    <mergeCell ref="YM58:ZA58"/>
    <mergeCell ref="ZB58:ZL58"/>
    <mergeCell ref="ZM58:AAA58"/>
    <mergeCell ref="AAB58:AAL58"/>
    <mergeCell ref="AAM58:ABA58"/>
    <mergeCell ref="XB59:XL59"/>
    <mergeCell ref="XM59:YA59"/>
    <mergeCell ref="YB59:YL59"/>
    <mergeCell ref="YM59:ZA59"/>
    <mergeCell ref="ZB59:ZL59"/>
    <mergeCell ref="ZM59:AAA59"/>
    <mergeCell ref="AAB59:AAL59"/>
    <mergeCell ref="AAM59:ABA59"/>
    <mergeCell ref="XB56:XL56"/>
    <mergeCell ref="XM56:YA56"/>
    <mergeCell ref="YB56:YL56"/>
    <mergeCell ref="YM56:ZA56"/>
    <mergeCell ref="ZB56:ZL56"/>
    <mergeCell ref="ZM56:AAA56"/>
    <mergeCell ref="AAB56:AAL56"/>
    <mergeCell ref="AAM56:ABA56"/>
    <mergeCell ref="XB57:XL57"/>
    <mergeCell ref="XM57:YA57"/>
    <mergeCell ref="YB57:YL57"/>
    <mergeCell ref="YM57:ZA57"/>
    <mergeCell ref="ZB57:ZL57"/>
    <mergeCell ref="ZM57:AAA57"/>
    <mergeCell ref="AAB57:AAL57"/>
    <mergeCell ref="AAM57:ABA57"/>
    <mergeCell ref="XB54:XL54"/>
    <mergeCell ref="XM54:YA54"/>
    <mergeCell ref="YB54:YL54"/>
    <mergeCell ref="YM54:ZA54"/>
    <mergeCell ref="ZB54:ZL54"/>
    <mergeCell ref="ZM54:AAA54"/>
    <mergeCell ref="AAB54:AAL54"/>
    <mergeCell ref="AAM54:ABA54"/>
    <mergeCell ref="XB55:XL55"/>
    <mergeCell ref="XM55:YA55"/>
    <mergeCell ref="YB55:YL55"/>
    <mergeCell ref="YM55:ZA55"/>
    <mergeCell ref="ZB55:ZL55"/>
    <mergeCell ref="ZM55:AAA55"/>
    <mergeCell ref="AAB55:AAL55"/>
    <mergeCell ref="AAM55:ABA55"/>
    <mergeCell ref="XB52:XL52"/>
    <mergeCell ref="XM52:YA52"/>
    <mergeCell ref="YB52:YL52"/>
    <mergeCell ref="YM52:ZA52"/>
    <mergeCell ref="ZB52:ZL52"/>
    <mergeCell ref="ZM52:AAA52"/>
    <mergeCell ref="AAB52:AAL52"/>
    <mergeCell ref="AAM52:ABA52"/>
    <mergeCell ref="XB53:XL53"/>
    <mergeCell ref="XM53:YA53"/>
    <mergeCell ref="YB53:YL53"/>
    <mergeCell ref="YM53:ZA53"/>
    <mergeCell ref="ZB53:ZL53"/>
    <mergeCell ref="ZM53:AAA53"/>
    <mergeCell ref="AAB53:AAL53"/>
    <mergeCell ref="AAM53:ABA53"/>
    <mergeCell ref="XB50:XL50"/>
    <mergeCell ref="XM50:YA50"/>
    <mergeCell ref="YB50:YL50"/>
    <mergeCell ref="YM50:ZA50"/>
    <mergeCell ref="ZB50:ZL50"/>
    <mergeCell ref="ZM50:AAA50"/>
    <mergeCell ref="AAB50:AAL50"/>
    <mergeCell ref="AAM50:ABA50"/>
    <mergeCell ref="XB51:XL51"/>
    <mergeCell ref="XM51:YA51"/>
    <mergeCell ref="YB51:YL51"/>
    <mergeCell ref="YM51:ZA51"/>
    <mergeCell ref="ZB51:ZL51"/>
    <mergeCell ref="ZM51:AAA51"/>
    <mergeCell ref="AAB51:AAL51"/>
    <mergeCell ref="AAM51:ABA51"/>
    <mergeCell ref="XB48:XL48"/>
    <mergeCell ref="XM48:YA48"/>
    <mergeCell ref="YB48:YL48"/>
    <mergeCell ref="YM48:ZA48"/>
    <mergeCell ref="ZB48:ZL48"/>
    <mergeCell ref="ZM48:AAA48"/>
    <mergeCell ref="AAB48:AAL48"/>
    <mergeCell ref="AAM48:ABA48"/>
    <mergeCell ref="XB49:XL49"/>
    <mergeCell ref="XM49:YA49"/>
    <mergeCell ref="YB49:YL49"/>
    <mergeCell ref="YM49:ZA49"/>
    <mergeCell ref="ZB49:ZL49"/>
    <mergeCell ref="ZM49:AAA49"/>
    <mergeCell ref="AAB49:AAL49"/>
    <mergeCell ref="AAM49:ABA49"/>
    <mergeCell ref="XB46:XL46"/>
    <mergeCell ref="XM46:YA46"/>
    <mergeCell ref="YB46:YL46"/>
    <mergeCell ref="YM46:ZA46"/>
    <mergeCell ref="ZB46:ZL46"/>
    <mergeCell ref="ZM46:AAA46"/>
    <mergeCell ref="AAB46:AAL46"/>
    <mergeCell ref="AAM46:ABA46"/>
    <mergeCell ref="XB47:XL47"/>
    <mergeCell ref="XM47:YA47"/>
    <mergeCell ref="YB47:YL47"/>
    <mergeCell ref="YM47:ZA47"/>
    <mergeCell ref="ZB47:ZL47"/>
    <mergeCell ref="ZM47:AAA47"/>
    <mergeCell ref="AAB47:AAL47"/>
    <mergeCell ref="AAM47:ABA47"/>
    <mergeCell ref="XB44:XL44"/>
    <mergeCell ref="XM44:YA44"/>
    <mergeCell ref="YB44:YL44"/>
    <mergeCell ref="YM44:ZA44"/>
    <mergeCell ref="ZB44:ZL44"/>
    <mergeCell ref="ZM44:AAA44"/>
    <mergeCell ref="AAB44:AAL44"/>
    <mergeCell ref="AAM44:ABA44"/>
    <mergeCell ref="XB45:XL45"/>
    <mergeCell ref="XM45:YA45"/>
    <mergeCell ref="YB45:YL45"/>
    <mergeCell ref="YM45:ZA45"/>
    <mergeCell ref="ZB45:ZL45"/>
    <mergeCell ref="ZM45:AAA45"/>
    <mergeCell ref="AAB45:AAL45"/>
    <mergeCell ref="AAM45:ABA45"/>
    <mergeCell ref="XB42:XL42"/>
    <mergeCell ref="XM42:YA42"/>
    <mergeCell ref="YB42:YL42"/>
    <mergeCell ref="YM42:ZA42"/>
    <mergeCell ref="ZB42:ZL42"/>
    <mergeCell ref="ZM42:AAA42"/>
    <mergeCell ref="AAB42:AAL42"/>
    <mergeCell ref="AAM42:ABA42"/>
    <mergeCell ref="XB43:XL43"/>
    <mergeCell ref="XM43:YA43"/>
    <mergeCell ref="YB43:YL43"/>
    <mergeCell ref="YM43:ZA43"/>
    <mergeCell ref="ZB43:ZL43"/>
    <mergeCell ref="ZM43:AAA43"/>
    <mergeCell ref="AAB43:AAL43"/>
    <mergeCell ref="AAM43:ABA43"/>
    <mergeCell ref="YM38:ZA38"/>
    <mergeCell ref="ZB38:ZL38"/>
    <mergeCell ref="ZM38:AAA38"/>
    <mergeCell ref="AAB38:AAL38"/>
    <mergeCell ref="AAM38:ABA38"/>
    <mergeCell ref="XB41:XL41"/>
    <mergeCell ref="XM41:YA41"/>
    <mergeCell ref="YB41:YL41"/>
    <mergeCell ref="YM41:ZA41"/>
    <mergeCell ref="ZB41:ZL41"/>
    <mergeCell ref="ZM41:AAA41"/>
    <mergeCell ref="AAB41:AAL41"/>
    <mergeCell ref="AAM41:ABA41"/>
    <mergeCell ref="ZB36:ZL36"/>
    <mergeCell ref="ZM36:AAA36"/>
    <mergeCell ref="AAB36:AAL36"/>
    <mergeCell ref="AAM36:ABA36"/>
    <mergeCell ref="XB37:XL37"/>
    <mergeCell ref="XM37:YA37"/>
    <mergeCell ref="YB37:YL37"/>
    <mergeCell ref="YM37:ZA37"/>
    <mergeCell ref="ZB37:ZL37"/>
    <mergeCell ref="ZM37:AAA37"/>
    <mergeCell ref="AAB37:AAL37"/>
    <mergeCell ref="AAM37:ABA37"/>
    <mergeCell ref="ZB33:ZL33"/>
    <mergeCell ref="ZM33:AAA33"/>
    <mergeCell ref="AAB33:AAL33"/>
    <mergeCell ref="AAM33:ABA33"/>
    <mergeCell ref="XB34:XL35"/>
    <mergeCell ref="XM34:YA35"/>
    <mergeCell ref="YB34:YL35"/>
    <mergeCell ref="YM34:ZA35"/>
    <mergeCell ref="ZB34:ZL35"/>
    <mergeCell ref="ZM34:AAA35"/>
    <mergeCell ref="AAB34:AAL35"/>
    <mergeCell ref="AAM34:ABA35"/>
    <mergeCell ref="ZB31:ZL31"/>
    <mergeCell ref="ZM31:AAA31"/>
    <mergeCell ref="AAB31:AAL31"/>
    <mergeCell ref="AAM31:ABA31"/>
    <mergeCell ref="XB32:XL32"/>
    <mergeCell ref="XM32:YA32"/>
    <mergeCell ref="YB32:YL32"/>
    <mergeCell ref="YM32:ZA32"/>
    <mergeCell ref="ZB32:ZL32"/>
    <mergeCell ref="ZM32:AAA32"/>
    <mergeCell ref="AAB32:AAL32"/>
    <mergeCell ref="AAM32:ABA32"/>
    <mergeCell ref="ZB28:ABA28"/>
    <mergeCell ref="XB29:YA29"/>
    <mergeCell ref="YB29:ZA29"/>
    <mergeCell ref="ZB29:AAA29"/>
    <mergeCell ref="AAB29:ABA29"/>
    <mergeCell ref="XB30:XL30"/>
    <mergeCell ref="XM30:YA30"/>
    <mergeCell ref="YB30:YL30"/>
    <mergeCell ref="YM30:ZA30"/>
    <mergeCell ref="ZB30:ZL30"/>
    <mergeCell ref="ZM30:AAA30"/>
    <mergeCell ref="AAB30:AAL30"/>
    <mergeCell ref="AAM30:ABA30"/>
    <mergeCell ref="TB60:TL60"/>
    <mergeCell ref="TM60:UA60"/>
    <mergeCell ref="UB60:UL60"/>
    <mergeCell ref="UM60:VA60"/>
    <mergeCell ref="VB60:VL60"/>
    <mergeCell ref="VM60:WA60"/>
    <mergeCell ref="WB60:WL60"/>
    <mergeCell ref="WM60:XA60"/>
    <mergeCell ref="XB28:ZA28"/>
    <mergeCell ref="XB31:XL31"/>
    <mergeCell ref="XM31:YA31"/>
    <mergeCell ref="YB31:YL31"/>
    <mergeCell ref="YM31:ZA31"/>
    <mergeCell ref="XB33:XL33"/>
    <mergeCell ref="XM33:YA33"/>
    <mergeCell ref="YB33:YL33"/>
    <mergeCell ref="YM33:ZA33"/>
    <mergeCell ref="XB36:XL36"/>
    <mergeCell ref="XM36:YA36"/>
    <mergeCell ref="YB36:YL36"/>
    <mergeCell ref="YM36:ZA36"/>
    <mergeCell ref="XB38:XL38"/>
    <mergeCell ref="XM38:YA38"/>
    <mergeCell ref="YB38:YL38"/>
    <mergeCell ref="TB58:TL58"/>
    <mergeCell ref="TM58:UA58"/>
    <mergeCell ref="UB58:UL58"/>
    <mergeCell ref="UM58:VA58"/>
    <mergeCell ref="VB58:VL58"/>
    <mergeCell ref="VM58:WA58"/>
    <mergeCell ref="WB58:WL58"/>
    <mergeCell ref="WM58:XA58"/>
    <mergeCell ref="TB59:TL59"/>
    <mergeCell ref="TM59:UA59"/>
    <mergeCell ref="UB59:UL59"/>
    <mergeCell ref="UM59:VA59"/>
    <mergeCell ref="VB59:VL59"/>
    <mergeCell ref="VM59:WA59"/>
    <mergeCell ref="WB59:WL59"/>
    <mergeCell ref="WM59:XA59"/>
    <mergeCell ref="TB56:TL56"/>
    <mergeCell ref="TM56:UA56"/>
    <mergeCell ref="UB56:UL56"/>
    <mergeCell ref="UM56:VA56"/>
    <mergeCell ref="VB56:VL56"/>
    <mergeCell ref="VM56:WA56"/>
    <mergeCell ref="WB56:WL56"/>
    <mergeCell ref="WM56:XA56"/>
    <mergeCell ref="TB57:TL57"/>
    <mergeCell ref="TM57:UA57"/>
    <mergeCell ref="UB57:UL57"/>
    <mergeCell ref="UM57:VA57"/>
    <mergeCell ref="VB57:VL57"/>
    <mergeCell ref="VM57:WA57"/>
    <mergeCell ref="WB57:WL57"/>
    <mergeCell ref="WM57:XA57"/>
    <mergeCell ref="TB54:TL54"/>
    <mergeCell ref="TM54:UA54"/>
    <mergeCell ref="UB54:UL54"/>
    <mergeCell ref="UM54:VA54"/>
    <mergeCell ref="VB54:VL54"/>
    <mergeCell ref="VM54:WA54"/>
    <mergeCell ref="WB54:WL54"/>
    <mergeCell ref="WM54:XA54"/>
    <mergeCell ref="TB55:TL55"/>
    <mergeCell ref="TM55:UA55"/>
    <mergeCell ref="UB55:UL55"/>
    <mergeCell ref="UM55:VA55"/>
    <mergeCell ref="VB55:VL55"/>
    <mergeCell ref="VM55:WA55"/>
    <mergeCell ref="WB55:WL55"/>
    <mergeCell ref="WM55:XA55"/>
    <mergeCell ref="TB52:TL52"/>
    <mergeCell ref="TM52:UA52"/>
    <mergeCell ref="UB52:UL52"/>
    <mergeCell ref="UM52:VA52"/>
    <mergeCell ref="VB52:VL52"/>
    <mergeCell ref="VM52:WA52"/>
    <mergeCell ref="WB52:WL52"/>
    <mergeCell ref="WM52:XA52"/>
    <mergeCell ref="TB53:TL53"/>
    <mergeCell ref="TM53:UA53"/>
    <mergeCell ref="UB53:UL53"/>
    <mergeCell ref="UM53:VA53"/>
    <mergeCell ref="VB53:VL53"/>
    <mergeCell ref="VM53:WA53"/>
    <mergeCell ref="WB53:WL53"/>
    <mergeCell ref="WM53:XA53"/>
    <mergeCell ref="TB50:TL50"/>
    <mergeCell ref="TM50:UA50"/>
    <mergeCell ref="UB50:UL50"/>
    <mergeCell ref="UM50:VA50"/>
    <mergeCell ref="VB50:VL50"/>
    <mergeCell ref="VM50:WA50"/>
    <mergeCell ref="WB50:WL50"/>
    <mergeCell ref="WM50:XA50"/>
    <mergeCell ref="TB51:TL51"/>
    <mergeCell ref="TM51:UA51"/>
    <mergeCell ref="UB51:UL51"/>
    <mergeCell ref="UM51:VA51"/>
    <mergeCell ref="VB51:VL51"/>
    <mergeCell ref="VM51:WA51"/>
    <mergeCell ref="WB51:WL51"/>
    <mergeCell ref="WM51:XA51"/>
    <mergeCell ref="TB48:TL48"/>
    <mergeCell ref="TM48:UA48"/>
    <mergeCell ref="UB48:UL48"/>
    <mergeCell ref="UM48:VA48"/>
    <mergeCell ref="VB48:VL48"/>
    <mergeCell ref="VM48:WA48"/>
    <mergeCell ref="WB48:WL48"/>
    <mergeCell ref="WM48:XA48"/>
    <mergeCell ref="TB49:TL49"/>
    <mergeCell ref="TM49:UA49"/>
    <mergeCell ref="UB49:UL49"/>
    <mergeCell ref="UM49:VA49"/>
    <mergeCell ref="VB49:VL49"/>
    <mergeCell ref="VM49:WA49"/>
    <mergeCell ref="WB49:WL49"/>
    <mergeCell ref="WM49:XA49"/>
    <mergeCell ref="TB46:TL46"/>
    <mergeCell ref="TM46:UA46"/>
    <mergeCell ref="UB46:UL46"/>
    <mergeCell ref="UM46:VA46"/>
    <mergeCell ref="VB46:VL46"/>
    <mergeCell ref="VM46:WA46"/>
    <mergeCell ref="WB46:WL46"/>
    <mergeCell ref="WM46:XA46"/>
    <mergeCell ref="TB47:TL47"/>
    <mergeCell ref="TM47:UA47"/>
    <mergeCell ref="UB47:UL47"/>
    <mergeCell ref="UM47:VA47"/>
    <mergeCell ref="VB47:VL47"/>
    <mergeCell ref="VM47:WA47"/>
    <mergeCell ref="WB47:WL47"/>
    <mergeCell ref="WM47:XA47"/>
    <mergeCell ref="TB44:TL44"/>
    <mergeCell ref="TM44:UA44"/>
    <mergeCell ref="UB44:UL44"/>
    <mergeCell ref="UM44:VA44"/>
    <mergeCell ref="VB44:VL44"/>
    <mergeCell ref="VM44:WA44"/>
    <mergeCell ref="WB44:WL44"/>
    <mergeCell ref="WM44:XA44"/>
    <mergeCell ref="TB45:TL45"/>
    <mergeCell ref="TM45:UA45"/>
    <mergeCell ref="UB45:UL45"/>
    <mergeCell ref="UM45:VA45"/>
    <mergeCell ref="VB45:VL45"/>
    <mergeCell ref="VM45:WA45"/>
    <mergeCell ref="WB45:WL45"/>
    <mergeCell ref="WM45:XA45"/>
    <mergeCell ref="TB42:TL42"/>
    <mergeCell ref="TM42:UA42"/>
    <mergeCell ref="UB42:UL42"/>
    <mergeCell ref="UM42:VA42"/>
    <mergeCell ref="VB42:VL42"/>
    <mergeCell ref="VM42:WA42"/>
    <mergeCell ref="WB42:WL42"/>
    <mergeCell ref="WM42:XA42"/>
    <mergeCell ref="TB43:TL43"/>
    <mergeCell ref="TM43:UA43"/>
    <mergeCell ref="UB43:UL43"/>
    <mergeCell ref="UM43:VA43"/>
    <mergeCell ref="VB43:VL43"/>
    <mergeCell ref="VM43:WA43"/>
    <mergeCell ref="WB43:WL43"/>
    <mergeCell ref="WM43:XA43"/>
    <mergeCell ref="UM38:VA38"/>
    <mergeCell ref="VB38:VL38"/>
    <mergeCell ref="VM38:WA38"/>
    <mergeCell ref="WB38:WL38"/>
    <mergeCell ref="WM38:XA38"/>
    <mergeCell ref="TB41:TL41"/>
    <mergeCell ref="TM41:UA41"/>
    <mergeCell ref="UB41:UL41"/>
    <mergeCell ref="UM41:VA41"/>
    <mergeCell ref="VB41:VL41"/>
    <mergeCell ref="VM41:WA41"/>
    <mergeCell ref="WB41:WL41"/>
    <mergeCell ref="WM41:XA41"/>
    <mergeCell ref="VB36:VL36"/>
    <mergeCell ref="VM36:WA36"/>
    <mergeCell ref="WB36:WL36"/>
    <mergeCell ref="WM36:XA36"/>
    <mergeCell ref="TB37:TL37"/>
    <mergeCell ref="TM37:UA37"/>
    <mergeCell ref="UB37:UL37"/>
    <mergeCell ref="UM37:VA37"/>
    <mergeCell ref="VB37:VL37"/>
    <mergeCell ref="VM37:WA37"/>
    <mergeCell ref="WB37:WL37"/>
    <mergeCell ref="WM37:XA37"/>
    <mergeCell ref="VB33:VL33"/>
    <mergeCell ref="VM33:WA33"/>
    <mergeCell ref="WB33:WL33"/>
    <mergeCell ref="WM33:XA33"/>
    <mergeCell ref="TB34:TL35"/>
    <mergeCell ref="TM34:UA35"/>
    <mergeCell ref="UB34:UL35"/>
    <mergeCell ref="UM34:VA35"/>
    <mergeCell ref="VB34:VL35"/>
    <mergeCell ref="VM34:WA35"/>
    <mergeCell ref="WB34:WL35"/>
    <mergeCell ref="WM34:XA35"/>
    <mergeCell ref="VB31:VL31"/>
    <mergeCell ref="VM31:WA31"/>
    <mergeCell ref="WB31:WL31"/>
    <mergeCell ref="WM31:XA31"/>
    <mergeCell ref="TB32:TL32"/>
    <mergeCell ref="TM32:UA32"/>
    <mergeCell ref="UB32:UL32"/>
    <mergeCell ref="UM32:VA32"/>
    <mergeCell ref="VB32:VL32"/>
    <mergeCell ref="VM32:WA32"/>
    <mergeCell ref="WB32:WL32"/>
    <mergeCell ref="WM32:XA32"/>
    <mergeCell ref="VB28:XA28"/>
    <mergeCell ref="TB29:UA29"/>
    <mergeCell ref="UB29:VA29"/>
    <mergeCell ref="VB29:WA29"/>
    <mergeCell ref="WB29:XA29"/>
    <mergeCell ref="TB30:TL30"/>
    <mergeCell ref="TM30:UA30"/>
    <mergeCell ref="UB30:UL30"/>
    <mergeCell ref="UM30:VA30"/>
    <mergeCell ref="VB30:VL30"/>
    <mergeCell ref="VM30:WA30"/>
    <mergeCell ref="WB30:WL30"/>
    <mergeCell ref="WM30:XA30"/>
    <mergeCell ref="PB60:PL60"/>
    <mergeCell ref="PM60:QA60"/>
    <mergeCell ref="QB60:QL60"/>
    <mergeCell ref="QM60:RA60"/>
    <mergeCell ref="RB60:RL60"/>
    <mergeCell ref="RM60:SA60"/>
    <mergeCell ref="SB60:SL60"/>
    <mergeCell ref="SM60:TA60"/>
    <mergeCell ref="TB28:VA28"/>
    <mergeCell ref="TB31:TL31"/>
    <mergeCell ref="TM31:UA31"/>
    <mergeCell ref="UB31:UL31"/>
    <mergeCell ref="UM31:VA31"/>
    <mergeCell ref="TB33:TL33"/>
    <mergeCell ref="TM33:UA33"/>
    <mergeCell ref="UB33:UL33"/>
    <mergeCell ref="UM33:VA33"/>
    <mergeCell ref="TB36:TL36"/>
    <mergeCell ref="TM36:UA36"/>
    <mergeCell ref="UB36:UL36"/>
    <mergeCell ref="UM36:VA36"/>
    <mergeCell ref="TB38:TL38"/>
    <mergeCell ref="TM38:UA38"/>
    <mergeCell ref="UB38:UL38"/>
    <mergeCell ref="PB58:PL58"/>
    <mergeCell ref="PM58:QA58"/>
    <mergeCell ref="QB58:QL58"/>
    <mergeCell ref="QM58:RA58"/>
    <mergeCell ref="RB58:RL58"/>
    <mergeCell ref="RM58:SA58"/>
    <mergeCell ref="SB58:SL58"/>
    <mergeCell ref="SM58:TA58"/>
    <mergeCell ref="PB59:PL59"/>
    <mergeCell ref="PM59:QA59"/>
    <mergeCell ref="QB59:QL59"/>
    <mergeCell ref="QM59:RA59"/>
    <mergeCell ref="RB59:RL59"/>
    <mergeCell ref="RM59:SA59"/>
    <mergeCell ref="SB59:SL59"/>
    <mergeCell ref="SM59:TA59"/>
    <mergeCell ref="PB56:PL56"/>
    <mergeCell ref="PM56:QA56"/>
    <mergeCell ref="QB56:QL56"/>
    <mergeCell ref="QM56:RA56"/>
    <mergeCell ref="RB56:RL56"/>
    <mergeCell ref="RM56:SA56"/>
    <mergeCell ref="SB56:SL56"/>
    <mergeCell ref="SM56:TA56"/>
    <mergeCell ref="PB57:PL57"/>
    <mergeCell ref="PM57:QA57"/>
    <mergeCell ref="QB57:QL57"/>
    <mergeCell ref="QM57:RA57"/>
    <mergeCell ref="RB57:RL57"/>
    <mergeCell ref="RM57:SA57"/>
    <mergeCell ref="SB57:SL57"/>
    <mergeCell ref="SM57:TA57"/>
    <mergeCell ref="PB54:PL54"/>
    <mergeCell ref="PM54:QA54"/>
    <mergeCell ref="QB54:QL54"/>
    <mergeCell ref="QM54:RA54"/>
    <mergeCell ref="RB54:RL54"/>
    <mergeCell ref="RM54:SA54"/>
    <mergeCell ref="SB54:SL54"/>
    <mergeCell ref="SM54:TA54"/>
    <mergeCell ref="PB55:PL55"/>
    <mergeCell ref="PM55:QA55"/>
    <mergeCell ref="QB55:QL55"/>
    <mergeCell ref="QM55:RA55"/>
    <mergeCell ref="RB55:RL55"/>
    <mergeCell ref="RM55:SA55"/>
    <mergeCell ref="SB55:SL55"/>
    <mergeCell ref="SM55:TA55"/>
    <mergeCell ref="PB52:PL52"/>
    <mergeCell ref="PM52:QA52"/>
    <mergeCell ref="QB52:QL52"/>
    <mergeCell ref="QM52:RA52"/>
    <mergeCell ref="RB52:RL52"/>
    <mergeCell ref="RM52:SA52"/>
    <mergeCell ref="SB52:SL52"/>
    <mergeCell ref="SM52:TA52"/>
    <mergeCell ref="PB53:PL53"/>
    <mergeCell ref="PM53:QA53"/>
    <mergeCell ref="QB53:QL53"/>
    <mergeCell ref="QM53:RA53"/>
    <mergeCell ref="RB53:RL53"/>
    <mergeCell ref="RM53:SA53"/>
    <mergeCell ref="SB53:SL53"/>
    <mergeCell ref="SM53:TA53"/>
    <mergeCell ref="PB50:PL50"/>
    <mergeCell ref="PM50:QA50"/>
    <mergeCell ref="QB50:QL50"/>
    <mergeCell ref="QM50:RA50"/>
    <mergeCell ref="RB50:RL50"/>
    <mergeCell ref="RM50:SA50"/>
    <mergeCell ref="SB50:SL50"/>
    <mergeCell ref="SM50:TA50"/>
    <mergeCell ref="PB51:PL51"/>
    <mergeCell ref="PM51:QA51"/>
    <mergeCell ref="QB51:QL51"/>
    <mergeCell ref="QM51:RA51"/>
    <mergeCell ref="RB51:RL51"/>
    <mergeCell ref="RM51:SA51"/>
    <mergeCell ref="SB51:SL51"/>
    <mergeCell ref="SM51:TA51"/>
    <mergeCell ref="PB48:PL48"/>
    <mergeCell ref="PM48:QA48"/>
    <mergeCell ref="QB48:QL48"/>
    <mergeCell ref="QM48:RA48"/>
    <mergeCell ref="RB48:RL48"/>
    <mergeCell ref="RM48:SA48"/>
    <mergeCell ref="SB48:SL48"/>
    <mergeCell ref="SM48:TA48"/>
    <mergeCell ref="PB49:PL49"/>
    <mergeCell ref="PM49:QA49"/>
    <mergeCell ref="QB49:QL49"/>
    <mergeCell ref="QM49:RA49"/>
    <mergeCell ref="RB49:RL49"/>
    <mergeCell ref="RM49:SA49"/>
    <mergeCell ref="SB49:SL49"/>
    <mergeCell ref="SM49:TA49"/>
    <mergeCell ref="PB46:PL46"/>
    <mergeCell ref="PM46:QA46"/>
    <mergeCell ref="QB46:QL46"/>
    <mergeCell ref="QM46:RA46"/>
    <mergeCell ref="RB46:RL46"/>
    <mergeCell ref="RM46:SA46"/>
    <mergeCell ref="SB46:SL46"/>
    <mergeCell ref="SM46:TA46"/>
    <mergeCell ref="PB47:PL47"/>
    <mergeCell ref="PM47:QA47"/>
    <mergeCell ref="QB47:QL47"/>
    <mergeCell ref="QM47:RA47"/>
    <mergeCell ref="RB47:RL47"/>
    <mergeCell ref="RM47:SA47"/>
    <mergeCell ref="SB47:SL47"/>
    <mergeCell ref="SM47:TA47"/>
    <mergeCell ref="PB44:PL44"/>
    <mergeCell ref="PM44:QA44"/>
    <mergeCell ref="QB44:QL44"/>
    <mergeCell ref="QM44:RA44"/>
    <mergeCell ref="RB44:RL44"/>
    <mergeCell ref="RM44:SA44"/>
    <mergeCell ref="SB44:SL44"/>
    <mergeCell ref="SM44:TA44"/>
    <mergeCell ref="PB45:PL45"/>
    <mergeCell ref="PM45:QA45"/>
    <mergeCell ref="QB45:QL45"/>
    <mergeCell ref="QM45:RA45"/>
    <mergeCell ref="RB45:RL45"/>
    <mergeCell ref="RM45:SA45"/>
    <mergeCell ref="SB45:SL45"/>
    <mergeCell ref="SM45:TA45"/>
    <mergeCell ref="PB42:PL42"/>
    <mergeCell ref="PM42:QA42"/>
    <mergeCell ref="QB42:QL42"/>
    <mergeCell ref="QM42:RA42"/>
    <mergeCell ref="RB42:RL42"/>
    <mergeCell ref="RM42:SA42"/>
    <mergeCell ref="SB42:SL42"/>
    <mergeCell ref="SM42:TA42"/>
    <mergeCell ref="PB43:PL43"/>
    <mergeCell ref="PM43:QA43"/>
    <mergeCell ref="QB43:QL43"/>
    <mergeCell ref="QM43:RA43"/>
    <mergeCell ref="RB43:RL43"/>
    <mergeCell ref="RM43:SA43"/>
    <mergeCell ref="SB43:SL43"/>
    <mergeCell ref="SM43:TA43"/>
    <mergeCell ref="QM38:RA38"/>
    <mergeCell ref="RB38:RL38"/>
    <mergeCell ref="RM38:SA38"/>
    <mergeCell ref="SB38:SL38"/>
    <mergeCell ref="SM38:TA38"/>
    <mergeCell ref="PB41:PL41"/>
    <mergeCell ref="PM41:QA41"/>
    <mergeCell ref="QB41:QL41"/>
    <mergeCell ref="QM41:RA41"/>
    <mergeCell ref="RB41:RL41"/>
    <mergeCell ref="RM41:SA41"/>
    <mergeCell ref="SB41:SL41"/>
    <mergeCell ref="SM41:TA41"/>
    <mergeCell ref="RB36:RL36"/>
    <mergeCell ref="RM36:SA36"/>
    <mergeCell ref="SB36:SL36"/>
    <mergeCell ref="SM36:TA36"/>
    <mergeCell ref="PB37:PL37"/>
    <mergeCell ref="PM37:QA37"/>
    <mergeCell ref="QB37:QL37"/>
    <mergeCell ref="QM37:RA37"/>
    <mergeCell ref="RB37:RL37"/>
    <mergeCell ref="RM37:SA37"/>
    <mergeCell ref="SB37:SL37"/>
    <mergeCell ref="SM37:TA37"/>
    <mergeCell ref="RB33:RL33"/>
    <mergeCell ref="RM33:SA33"/>
    <mergeCell ref="SB33:SL33"/>
    <mergeCell ref="SM33:TA33"/>
    <mergeCell ref="PB34:PL35"/>
    <mergeCell ref="PM34:QA35"/>
    <mergeCell ref="QB34:QL35"/>
    <mergeCell ref="QM34:RA35"/>
    <mergeCell ref="RB34:RL35"/>
    <mergeCell ref="RM34:SA35"/>
    <mergeCell ref="SB34:SL35"/>
    <mergeCell ref="SM34:TA35"/>
    <mergeCell ref="RB31:RL31"/>
    <mergeCell ref="RM31:SA31"/>
    <mergeCell ref="SB31:SL31"/>
    <mergeCell ref="SM31:TA31"/>
    <mergeCell ref="PB32:PL32"/>
    <mergeCell ref="PM32:QA32"/>
    <mergeCell ref="QB32:QL32"/>
    <mergeCell ref="QM32:RA32"/>
    <mergeCell ref="RB32:RL32"/>
    <mergeCell ref="RM32:SA32"/>
    <mergeCell ref="SB32:SL32"/>
    <mergeCell ref="SM32:TA32"/>
    <mergeCell ref="RB28:TA28"/>
    <mergeCell ref="PB29:QA29"/>
    <mergeCell ref="QB29:RA29"/>
    <mergeCell ref="RB29:SA29"/>
    <mergeCell ref="SB29:TA29"/>
    <mergeCell ref="PB30:PL30"/>
    <mergeCell ref="PM30:QA30"/>
    <mergeCell ref="QB30:QL30"/>
    <mergeCell ref="QM30:RA30"/>
    <mergeCell ref="RB30:RL30"/>
    <mergeCell ref="RM30:SA30"/>
    <mergeCell ref="SB30:SL30"/>
    <mergeCell ref="SM30:TA30"/>
    <mergeCell ref="LB60:LL60"/>
    <mergeCell ref="LM60:MA60"/>
    <mergeCell ref="MB60:ML60"/>
    <mergeCell ref="MM60:NA60"/>
    <mergeCell ref="NB60:NL60"/>
    <mergeCell ref="NM60:OA60"/>
    <mergeCell ref="OB60:OL60"/>
    <mergeCell ref="OM60:PA60"/>
    <mergeCell ref="PB28:RA28"/>
    <mergeCell ref="PB31:PL31"/>
    <mergeCell ref="PM31:QA31"/>
    <mergeCell ref="QB31:QL31"/>
    <mergeCell ref="QM31:RA31"/>
    <mergeCell ref="PB33:PL33"/>
    <mergeCell ref="PM33:QA33"/>
    <mergeCell ref="QB33:QL33"/>
    <mergeCell ref="QM33:RA33"/>
    <mergeCell ref="PB36:PL36"/>
    <mergeCell ref="PM36:QA36"/>
    <mergeCell ref="QB36:QL36"/>
    <mergeCell ref="QM36:RA36"/>
    <mergeCell ref="PB38:PL38"/>
    <mergeCell ref="PM38:QA38"/>
    <mergeCell ref="QB38:QL38"/>
    <mergeCell ref="LB58:LL58"/>
    <mergeCell ref="LM58:MA58"/>
    <mergeCell ref="MB58:ML58"/>
    <mergeCell ref="MM58:NA58"/>
    <mergeCell ref="NB58:NL58"/>
    <mergeCell ref="NM58:OA58"/>
    <mergeCell ref="OB58:OL58"/>
    <mergeCell ref="OM58:PA58"/>
    <mergeCell ref="LB59:LL59"/>
    <mergeCell ref="LM59:MA59"/>
    <mergeCell ref="MB59:ML59"/>
    <mergeCell ref="MM59:NA59"/>
    <mergeCell ref="NB59:NL59"/>
    <mergeCell ref="NM59:OA59"/>
    <mergeCell ref="OB59:OL59"/>
    <mergeCell ref="OM59:PA59"/>
    <mergeCell ref="LB56:LL56"/>
    <mergeCell ref="LM56:MA56"/>
    <mergeCell ref="MB56:ML56"/>
    <mergeCell ref="MM56:NA56"/>
    <mergeCell ref="NB56:NL56"/>
    <mergeCell ref="NM56:OA56"/>
    <mergeCell ref="OB56:OL56"/>
    <mergeCell ref="OM56:PA56"/>
    <mergeCell ref="LB57:LL57"/>
    <mergeCell ref="LM57:MA57"/>
    <mergeCell ref="MB57:ML57"/>
    <mergeCell ref="MM57:NA57"/>
    <mergeCell ref="NB57:NL57"/>
    <mergeCell ref="NM57:OA57"/>
    <mergeCell ref="OB57:OL57"/>
    <mergeCell ref="OM57:PA57"/>
    <mergeCell ref="LB54:LL54"/>
    <mergeCell ref="LM54:MA54"/>
    <mergeCell ref="MB54:ML54"/>
    <mergeCell ref="MM54:NA54"/>
    <mergeCell ref="NB54:NL54"/>
    <mergeCell ref="NM54:OA54"/>
    <mergeCell ref="OB54:OL54"/>
    <mergeCell ref="OM54:PA54"/>
    <mergeCell ref="LB55:LL55"/>
    <mergeCell ref="LM55:MA55"/>
    <mergeCell ref="MB55:ML55"/>
    <mergeCell ref="MM55:NA55"/>
    <mergeCell ref="NB55:NL55"/>
    <mergeCell ref="NM55:OA55"/>
    <mergeCell ref="OB55:OL55"/>
    <mergeCell ref="OM55:PA55"/>
    <mergeCell ref="LB52:LL52"/>
    <mergeCell ref="LM52:MA52"/>
    <mergeCell ref="MB52:ML52"/>
    <mergeCell ref="MM52:NA52"/>
    <mergeCell ref="NB52:NL52"/>
    <mergeCell ref="NM52:OA52"/>
    <mergeCell ref="OB52:OL52"/>
    <mergeCell ref="OM52:PA52"/>
    <mergeCell ref="LB53:LL53"/>
    <mergeCell ref="LM53:MA53"/>
    <mergeCell ref="MB53:ML53"/>
    <mergeCell ref="MM53:NA53"/>
    <mergeCell ref="NB53:NL53"/>
    <mergeCell ref="NM53:OA53"/>
    <mergeCell ref="OB53:OL53"/>
    <mergeCell ref="OM53:PA53"/>
    <mergeCell ref="LB50:LL50"/>
    <mergeCell ref="LM50:MA50"/>
    <mergeCell ref="MB50:ML50"/>
    <mergeCell ref="MM50:NA50"/>
    <mergeCell ref="NB50:NL50"/>
    <mergeCell ref="NM50:OA50"/>
    <mergeCell ref="OB50:OL50"/>
    <mergeCell ref="OM50:PA50"/>
    <mergeCell ref="LB51:LL51"/>
    <mergeCell ref="LM51:MA51"/>
    <mergeCell ref="MB51:ML51"/>
    <mergeCell ref="MM51:NA51"/>
    <mergeCell ref="NB51:NL51"/>
    <mergeCell ref="NM51:OA51"/>
    <mergeCell ref="OB51:OL51"/>
    <mergeCell ref="OM51:PA51"/>
    <mergeCell ref="LB48:LL48"/>
    <mergeCell ref="LM48:MA48"/>
    <mergeCell ref="MB48:ML48"/>
    <mergeCell ref="MM48:NA48"/>
    <mergeCell ref="NB48:NL48"/>
    <mergeCell ref="NM48:OA48"/>
    <mergeCell ref="OB48:OL48"/>
    <mergeCell ref="OM48:PA48"/>
    <mergeCell ref="LB49:LL49"/>
    <mergeCell ref="LM49:MA49"/>
    <mergeCell ref="MB49:ML49"/>
    <mergeCell ref="MM49:NA49"/>
    <mergeCell ref="NB49:NL49"/>
    <mergeCell ref="NM49:OA49"/>
    <mergeCell ref="OB49:OL49"/>
    <mergeCell ref="OM49:PA49"/>
    <mergeCell ref="LB46:LL46"/>
    <mergeCell ref="LM46:MA46"/>
    <mergeCell ref="MB46:ML46"/>
    <mergeCell ref="MM46:NA46"/>
    <mergeCell ref="NB46:NL46"/>
    <mergeCell ref="NM46:OA46"/>
    <mergeCell ref="OB46:OL46"/>
    <mergeCell ref="OM46:PA46"/>
    <mergeCell ref="LB47:LL47"/>
    <mergeCell ref="LM47:MA47"/>
    <mergeCell ref="MB47:ML47"/>
    <mergeCell ref="MM47:NA47"/>
    <mergeCell ref="NB47:NL47"/>
    <mergeCell ref="NM47:OA47"/>
    <mergeCell ref="OB47:OL47"/>
    <mergeCell ref="OM47:PA47"/>
    <mergeCell ref="LB44:LL44"/>
    <mergeCell ref="LM44:MA44"/>
    <mergeCell ref="MB44:ML44"/>
    <mergeCell ref="MM44:NA44"/>
    <mergeCell ref="NB44:NL44"/>
    <mergeCell ref="NM44:OA44"/>
    <mergeCell ref="OB44:OL44"/>
    <mergeCell ref="OM44:PA44"/>
    <mergeCell ref="LB45:LL45"/>
    <mergeCell ref="LM45:MA45"/>
    <mergeCell ref="MB45:ML45"/>
    <mergeCell ref="MM45:NA45"/>
    <mergeCell ref="NB45:NL45"/>
    <mergeCell ref="NM45:OA45"/>
    <mergeCell ref="OB45:OL45"/>
    <mergeCell ref="OM45:PA45"/>
    <mergeCell ref="LB42:LL42"/>
    <mergeCell ref="LM42:MA42"/>
    <mergeCell ref="MB42:ML42"/>
    <mergeCell ref="MM42:NA42"/>
    <mergeCell ref="NB42:NL42"/>
    <mergeCell ref="NM42:OA42"/>
    <mergeCell ref="OB42:OL42"/>
    <mergeCell ref="OM42:PA42"/>
    <mergeCell ref="LB43:LL43"/>
    <mergeCell ref="LM43:MA43"/>
    <mergeCell ref="MB43:ML43"/>
    <mergeCell ref="MM43:NA43"/>
    <mergeCell ref="NB43:NL43"/>
    <mergeCell ref="NM43:OA43"/>
    <mergeCell ref="OB43:OL43"/>
    <mergeCell ref="OM43:PA43"/>
    <mergeCell ref="MM38:NA38"/>
    <mergeCell ref="NB38:NL38"/>
    <mergeCell ref="NM38:OA38"/>
    <mergeCell ref="OB38:OL38"/>
    <mergeCell ref="OM38:PA38"/>
    <mergeCell ref="LB41:LL41"/>
    <mergeCell ref="LM41:MA41"/>
    <mergeCell ref="MB41:ML41"/>
    <mergeCell ref="MM41:NA41"/>
    <mergeCell ref="NB41:NL41"/>
    <mergeCell ref="NM41:OA41"/>
    <mergeCell ref="OB41:OL41"/>
    <mergeCell ref="OM41:PA41"/>
    <mergeCell ref="NB36:NL36"/>
    <mergeCell ref="NM36:OA36"/>
    <mergeCell ref="OB36:OL36"/>
    <mergeCell ref="OM36:PA36"/>
    <mergeCell ref="LB37:LL37"/>
    <mergeCell ref="LM37:MA37"/>
    <mergeCell ref="MB37:ML37"/>
    <mergeCell ref="MM37:NA37"/>
    <mergeCell ref="NB37:NL37"/>
    <mergeCell ref="NM37:OA37"/>
    <mergeCell ref="OB37:OL37"/>
    <mergeCell ref="OM37:PA37"/>
    <mergeCell ref="NB33:NL33"/>
    <mergeCell ref="NM33:OA33"/>
    <mergeCell ref="OB33:OL33"/>
    <mergeCell ref="OM33:PA33"/>
    <mergeCell ref="LB34:LL35"/>
    <mergeCell ref="LM34:MA35"/>
    <mergeCell ref="MB34:ML35"/>
    <mergeCell ref="MM34:NA35"/>
    <mergeCell ref="NB34:NL35"/>
    <mergeCell ref="NM34:OA35"/>
    <mergeCell ref="OB34:OL35"/>
    <mergeCell ref="OM34:PA35"/>
    <mergeCell ref="NB31:NL31"/>
    <mergeCell ref="NM31:OA31"/>
    <mergeCell ref="OB31:OL31"/>
    <mergeCell ref="OM31:PA31"/>
    <mergeCell ref="LB32:LL32"/>
    <mergeCell ref="LM32:MA32"/>
    <mergeCell ref="MB32:ML32"/>
    <mergeCell ref="MM32:NA32"/>
    <mergeCell ref="NB32:NL32"/>
    <mergeCell ref="NM32:OA32"/>
    <mergeCell ref="OB32:OL32"/>
    <mergeCell ref="OM32:PA32"/>
    <mergeCell ref="NB28:PA28"/>
    <mergeCell ref="LB29:MA29"/>
    <mergeCell ref="MB29:NA29"/>
    <mergeCell ref="NB29:OA29"/>
    <mergeCell ref="OB29:PA29"/>
    <mergeCell ref="LB30:LL30"/>
    <mergeCell ref="LM30:MA30"/>
    <mergeCell ref="MB30:ML30"/>
    <mergeCell ref="MM30:NA30"/>
    <mergeCell ref="NB30:NL30"/>
    <mergeCell ref="NM30:OA30"/>
    <mergeCell ref="OB30:OL30"/>
    <mergeCell ref="OM30:PA30"/>
    <mergeCell ref="HB60:HL60"/>
    <mergeCell ref="HM60:IA60"/>
    <mergeCell ref="IB60:IL60"/>
    <mergeCell ref="IM60:JA60"/>
    <mergeCell ref="JB60:JL60"/>
    <mergeCell ref="JM60:KA60"/>
    <mergeCell ref="KB60:KL60"/>
    <mergeCell ref="KM60:LA60"/>
    <mergeCell ref="LB28:NA28"/>
    <mergeCell ref="LB31:LL31"/>
    <mergeCell ref="LM31:MA31"/>
    <mergeCell ref="MB31:ML31"/>
    <mergeCell ref="MM31:NA31"/>
    <mergeCell ref="LB33:LL33"/>
    <mergeCell ref="LM33:MA33"/>
    <mergeCell ref="MB33:ML33"/>
    <mergeCell ref="MM33:NA33"/>
    <mergeCell ref="LB36:LL36"/>
    <mergeCell ref="LM36:MA36"/>
    <mergeCell ref="MB36:ML36"/>
    <mergeCell ref="MM36:NA36"/>
    <mergeCell ref="LB38:LL38"/>
    <mergeCell ref="LM38:MA38"/>
    <mergeCell ref="MB38:ML38"/>
    <mergeCell ref="HB58:HL58"/>
    <mergeCell ref="HM58:IA58"/>
    <mergeCell ref="IB58:IL58"/>
    <mergeCell ref="IM58:JA58"/>
    <mergeCell ref="JB58:JL58"/>
    <mergeCell ref="JM58:KA58"/>
    <mergeCell ref="KB58:KL58"/>
    <mergeCell ref="KM58:LA58"/>
    <mergeCell ref="HB59:HL59"/>
    <mergeCell ref="HM59:IA59"/>
    <mergeCell ref="IB59:IL59"/>
    <mergeCell ref="IM59:JA59"/>
    <mergeCell ref="JB59:JL59"/>
    <mergeCell ref="JM59:KA59"/>
    <mergeCell ref="KB59:KL59"/>
    <mergeCell ref="KM59:LA59"/>
    <mergeCell ref="HB56:HL56"/>
    <mergeCell ref="HM56:IA56"/>
    <mergeCell ref="IB56:IL56"/>
    <mergeCell ref="IM56:JA56"/>
    <mergeCell ref="JB56:JL56"/>
    <mergeCell ref="JM56:KA56"/>
    <mergeCell ref="KB56:KL56"/>
    <mergeCell ref="KM56:LA56"/>
    <mergeCell ref="HB57:HL57"/>
    <mergeCell ref="HM57:IA57"/>
    <mergeCell ref="IB57:IL57"/>
    <mergeCell ref="IM57:JA57"/>
    <mergeCell ref="JB57:JL57"/>
    <mergeCell ref="JM57:KA57"/>
    <mergeCell ref="KB57:KL57"/>
    <mergeCell ref="KM57:LA57"/>
    <mergeCell ref="HB54:HL54"/>
    <mergeCell ref="HM54:IA54"/>
    <mergeCell ref="IB54:IL54"/>
    <mergeCell ref="IM54:JA54"/>
    <mergeCell ref="JB54:JL54"/>
    <mergeCell ref="JM54:KA54"/>
    <mergeCell ref="KB54:KL54"/>
    <mergeCell ref="KM54:LA54"/>
    <mergeCell ref="HB55:HL55"/>
    <mergeCell ref="HM55:IA55"/>
    <mergeCell ref="IB55:IL55"/>
    <mergeCell ref="IM55:JA55"/>
    <mergeCell ref="JB55:JL55"/>
    <mergeCell ref="JM55:KA55"/>
    <mergeCell ref="KB55:KL55"/>
    <mergeCell ref="KM55:LA55"/>
    <mergeCell ref="HB52:HL52"/>
    <mergeCell ref="HM52:IA52"/>
    <mergeCell ref="IB52:IL52"/>
    <mergeCell ref="IM52:JA52"/>
    <mergeCell ref="JB52:JL52"/>
    <mergeCell ref="JM52:KA52"/>
    <mergeCell ref="KB52:KL52"/>
    <mergeCell ref="KM52:LA52"/>
    <mergeCell ref="HB53:HL53"/>
    <mergeCell ref="HM53:IA53"/>
    <mergeCell ref="IB53:IL53"/>
    <mergeCell ref="IM53:JA53"/>
    <mergeCell ref="JB53:JL53"/>
    <mergeCell ref="JM53:KA53"/>
    <mergeCell ref="KB53:KL53"/>
    <mergeCell ref="KM53:LA53"/>
    <mergeCell ref="HB50:HL50"/>
    <mergeCell ref="HM50:IA50"/>
    <mergeCell ref="IB50:IL50"/>
    <mergeCell ref="IM50:JA50"/>
    <mergeCell ref="JB50:JL50"/>
    <mergeCell ref="JM50:KA50"/>
    <mergeCell ref="KB50:KL50"/>
    <mergeCell ref="KM50:LA50"/>
    <mergeCell ref="HB51:HL51"/>
    <mergeCell ref="HM51:IA51"/>
    <mergeCell ref="IB51:IL51"/>
    <mergeCell ref="IM51:JA51"/>
    <mergeCell ref="JB51:JL51"/>
    <mergeCell ref="JM51:KA51"/>
    <mergeCell ref="KB51:KL51"/>
    <mergeCell ref="KM51:LA51"/>
    <mergeCell ref="HB48:HL48"/>
    <mergeCell ref="HM48:IA48"/>
    <mergeCell ref="IB48:IL48"/>
    <mergeCell ref="IM48:JA48"/>
    <mergeCell ref="JB48:JL48"/>
    <mergeCell ref="JM48:KA48"/>
    <mergeCell ref="KB48:KL48"/>
    <mergeCell ref="KM48:LA48"/>
    <mergeCell ref="HB49:HL49"/>
    <mergeCell ref="HM49:IA49"/>
    <mergeCell ref="IB49:IL49"/>
    <mergeCell ref="IM49:JA49"/>
    <mergeCell ref="JB49:JL49"/>
    <mergeCell ref="JM49:KA49"/>
    <mergeCell ref="KB49:KL49"/>
    <mergeCell ref="KM49:LA49"/>
    <mergeCell ref="HB46:HL46"/>
    <mergeCell ref="HM46:IA46"/>
    <mergeCell ref="IB46:IL46"/>
    <mergeCell ref="IM46:JA46"/>
    <mergeCell ref="JB46:JL46"/>
    <mergeCell ref="JM46:KA46"/>
    <mergeCell ref="KB46:KL46"/>
    <mergeCell ref="KM46:LA46"/>
    <mergeCell ref="HB47:HL47"/>
    <mergeCell ref="HM47:IA47"/>
    <mergeCell ref="IB47:IL47"/>
    <mergeCell ref="IM47:JA47"/>
    <mergeCell ref="JB47:JL47"/>
    <mergeCell ref="JM47:KA47"/>
    <mergeCell ref="KB47:KL47"/>
    <mergeCell ref="KM47:LA47"/>
    <mergeCell ref="HB44:HL44"/>
    <mergeCell ref="HM44:IA44"/>
    <mergeCell ref="IB44:IL44"/>
    <mergeCell ref="IM44:JA44"/>
    <mergeCell ref="JB44:JL44"/>
    <mergeCell ref="JM44:KA44"/>
    <mergeCell ref="KB44:KL44"/>
    <mergeCell ref="KM44:LA44"/>
    <mergeCell ref="HB45:HL45"/>
    <mergeCell ref="HM45:IA45"/>
    <mergeCell ref="IB45:IL45"/>
    <mergeCell ref="IM45:JA45"/>
    <mergeCell ref="JB45:JL45"/>
    <mergeCell ref="JM45:KA45"/>
    <mergeCell ref="KB45:KL45"/>
    <mergeCell ref="KM45:LA45"/>
    <mergeCell ref="HB42:HL42"/>
    <mergeCell ref="HM42:IA42"/>
    <mergeCell ref="IB42:IL42"/>
    <mergeCell ref="IM42:JA42"/>
    <mergeCell ref="JB42:JL42"/>
    <mergeCell ref="JM42:KA42"/>
    <mergeCell ref="KB42:KL42"/>
    <mergeCell ref="KM42:LA42"/>
    <mergeCell ref="HB43:HL43"/>
    <mergeCell ref="HM43:IA43"/>
    <mergeCell ref="IB43:IL43"/>
    <mergeCell ref="IM43:JA43"/>
    <mergeCell ref="JB43:JL43"/>
    <mergeCell ref="JM43:KA43"/>
    <mergeCell ref="KB43:KL43"/>
    <mergeCell ref="KM43:LA43"/>
    <mergeCell ref="HB38:HL38"/>
    <mergeCell ref="HM38:IA38"/>
    <mergeCell ref="IB38:IL38"/>
    <mergeCell ref="IM38:JA38"/>
    <mergeCell ref="JB38:JL38"/>
    <mergeCell ref="JM38:KA38"/>
    <mergeCell ref="KB38:KL38"/>
    <mergeCell ref="KM38:LA38"/>
    <mergeCell ref="HB41:HL41"/>
    <mergeCell ref="HM41:IA41"/>
    <mergeCell ref="IB41:IL41"/>
    <mergeCell ref="IM41:JA41"/>
    <mergeCell ref="JB41:JL41"/>
    <mergeCell ref="JM41:KA41"/>
    <mergeCell ref="KB41:KL41"/>
    <mergeCell ref="KM41:LA41"/>
    <mergeCell ref="HB36:HL36"/>
    <mergeCell ref="HM36:IA36"/>
    <mergeCell ref="IB36:IL36"/>
    <mergeCell ref="IM36:JA36"/>
    <mergeCell ref="JB36:JL36"/>
    <mergeCell ref="JM36:KA36"/>
    <mergeCell ref="KB36:KL36"/>
    <mergeCell ref="KM36:LA36"/>
    <mergeCell ref="HB37:HL37"/>
    <mergeCell ref="HM37:IA37"/>
    <mergeCell ref="IB37:IL37"/>
    <mergeCell ref="IM37:JA37"/>
    <mergeCell ref="JB37:JL37"/>
    <mergeCell ref="JM37:KA37"/>
    <mergeCell ref="KB37:KL37"/>
    <mergeCell ref="KM37:LA37"/>
    <mergeCell ref="HB33:HL33"/>
    <mergeCell ref="HM33:IA33"/>
    <mergeCell ref="IB33:IL33"/>
    <mergeCell ref="IM33:JA33"/>
    <mergeCell ref="JB33:JL33"/>
    <mergeCell ref="JM33:KA33"/>
    <mergeCell ref="KB33:KL33"/>
    <mergeCell ref="KM33:LA33"/>
    <mergeCell ref="HB34:HL35"/>
    <mergeCell ref="HM34:IA35"/>
    <mergeCell ref="IB34:IL35"/>
    <mergeCell ref="IM34:JA35"/>
    <mergeCell ref="JB34:JL35"/>
    <mergeCell ref="JM34:KA35"/>
    <mergeCell ref="KB34:KL35"/>
    <mergeCell ref="KM34:LA35"/>
    <mergeCell ref="KB31:KL31"/>
    <mergeCell ref="KM31:LA31"/>
    <mergeCell ref="HB32:HL32"/>
    <mergeCell ref="HM32:IA32"/>
    <mergeCell ref="IB32:IL32"/>
    <mergeCell ref="IM32:JA32"/>
    <mergeCell ref="JB32:JL32"/>
    <mergeCell ref="JM32:KA32"/>
    <mergeCell ref="KB32:KL32"/>
    <mergeCell ref="KM32:LA32"/>
    <mergeCell ref="FB60:FL60"/>
    <mergeCell ref="FM60:GA60"/>
    <mergeCell ref="GB60:GL60"/>
    <mergeCell ref="GM60:HA60"/>
    <mergeCell ref="HB28:JA28"/>
    <mergeCell ref="JB28:LA28"/>
    <mergeCell ref="HB29:IA29"/>
    <mergeCell ref="IB29:JA29"/>
    <mergeCell ref="JB29:KA29"/>
    <mergeCell ref="KB29:LA29"/>
    <mergeCell ref="HB30:HL30"/>
    <mergeCell ref="HM30:IA30"/>
    <mergeCell ref="IB30:IL30"/>
    <mergeCell ref="IM30:JA30"/>
    <mergeCell ref="JB30:JL30"/>
    <mergeCell ref="JM30:KA30"/>
    <mergeCell ref="KB30:KL30"/>
    <mergeCell ref="KM30:LA30"/>
    <mergeCell ref="HB31:HL31"/>
    <mergeCell ref="HM31:IA31"/>
    <mergeCell ref="IB31:IL31"/>
    <mergeCell ref="IM31:JA31"/>
    <mergeCell ref="JB31:JL31"/>
    <mergeCell ref="JM31:KA31"/>
    <mergeCell ref="FB57:FL57"/>
    <mergeCell ref="FM57:GA57"/>
    <mergeCell ref="GB57:GL57"/>
    <mergeCell ref="GM57:HA57"/>
    <mergeCell ref="FB58:FL58"/>
    <mergeCell ref="FM58:GA58"/>
    <mergeCell ref="GB58:GL58"/>
    <mergeCell ref="GM58:HA58"/>
    <mergeCell ref="FB59:FL59"/>
    <mergeCell ref="FM59:GA59"/>
    <mergeCell ref="GB59:GL59"/>
    <mergeCell ref="GM59:HA59"/>
    <mergeCell ref="FB54:FL54"/>
    <mergeCell ref="FM54:GA54"/>
    <mergeCell ref="GB54:GL54"/>
    <mergeCell ref="GM54:HA54"/>
    <mergeCell ref="FB55:FL55"/>
    <mergeCell ref="FM55:GA55"/>
    <mergeCell ref="GB55:GL55"/>
    <mergeCell ref="GM55:HA55"/>
    <mergeCell ref="FB56:FL56"/>
    <mergeCell ref="FM56:GA56"/>
    <mergeCell ref="GB56:GL56"/>
    <mergeCell ref="GM56:HA56"/>
    <mergeCell ref="FB51:FL51"/>
    <mergeCell ref="FM51:GA51"/>
    <mergeCell ref="GB51:GL51"/>
    <mergeCell ref="GM51:HA51"/>
    <mergeCell ref="FB52:FL52"/>
    <mergeCell ref="FM52:GA52"/>
    <mergeCell ref="GB52:GL52"/>
    <mergeCell ref="GM52:HA52"/>
    <mergeCell ref="FB53:FL53"/>
    <mergeCell ref="FM53:GA53"/>
    <mergeCell ref="GB53:GL53"/>
    <mergeCell ref="GM53:HA53"/>
    <mergeCell ref="FB48:FL48"/>
    <mergeCell ref="FM48:GA48"/>
    <mergeCell ref="GB48:GL48"/>
    <mergeCell ref="GM48:HA48"/>
    <mergeCell ref="FB49:FL49"/>
    <mergeCell ref="FM49:GA49"/>
    <mergeCell ref="GB49:GL49"/>
    <mergeCell ref="GM49:HA49"/>
    <mergeCell ref="FB50:FL50"/>
    <mergeCell ref="FM50:GA50"/>
    <mergeCell ref="GB50:GL50"/>
    <mergeCell ref="GM50:HA50"/>
    <mergeCell ref="FB45:FL45"/>
    <mergeCell ref="FM45:GA45"/>
    <mergeCell ref="GB45:GL45"/>
    <mergeCell ref="GM45:HA45"/>
    <mergeCell ref="FB46:FL46"/>
    <mergeCell ref="FM46:GA46"/>
    <mergeCell ref="GB46:GL46"/>
    <mergeCell ref="GM46:HA46"/>
    <mergeCell ref="FB47:FL47"/>
    <mergeCell ref="FM47:GA47"/>
    <mergeCell ref="GB47:GL47"/>
    <mergeCell ref="GM47:HA47"/>
    <mergeCell ref="FB42:FL42"/>
    <mergeCell ref="FM42:GA42"/>
    <mergeCell ref="GB42:GL42"/>
    <mergeCell ref="GM42:HA42"/>
    <mergeCell ref="FB43:FL43"/>
    <mergeCell ref="FM43:GA43"/>
    <mergeCell ref="GB43:GL43"/>
    <mergeCell ref="GM43:HA43"/>
    <mergeCell ref="FB44:FL44"/>
    <mergeCell ref="FM44:GA44"/>
    <mergeCell ref="GB44:GL44"/>
    <mergeCell ref="GM44:HA44"/>
    <mergeCell ref="FB37:FL37"/>
    <mergeCell ref="FM37:GA37"/>
    <mergeCell ref="GB37:GL37"/>
    <mergeCell ref="GM37:HA37"/>
    <mergeCell ref="FB38:FL38"/>
    <mergeCell ref="FM38:GA38"/>
    <mergeCell ref="GB38:GL38"/>
    <mergeCell ref="GM38:HA38"/>
    <mergeCell ref="FB41:FL41"/>
    <mergeCell ref="FM41:GA41"/>
    <mergeCell ref="GB41:GL41"/>
    <mergeCell ref="GM41:HA41"/>
    <mergeCell ref="FM33:GA33"/>
    <mergeCell ref="GB33:GL33"/>
    <mergeCell ref="GM33:HA33"/>
    <mergeCell ref="FB34:FL35"/>
    <mergeCell ref="FM34:GA35"/>
    <mergeCell ref="GB34:GL35"/>
    <mergeCell ref="GM34:HA35"/>
    <mergeCell ref="FB36:FL36"/>
    <mergeCell ref="FM36:GA36"/>
    <mergeCell ref="GB36:GL36"/>
    <mergeCell ref="GM36:HA36"/>
    <mergeCell ref="DB59:DL59"/>
    <mergeCell ref="DM59:EA59"/>
    <mergeCell ref="EB59:EL59"/>
    <mergeCell ref="EM59:FA59"/>
    <mergeCell ref="DB60:DL60"/>
    <mergeCell ref="DM60:EA60"/>
    <mergeCell ref="EB60:EL60"/>
    <mergeCell ref="EM60:FA60"/>
    <mergeCell ref="FB28:HA28"/>
    <mergeCell ref="FB29:GA29"/>
    <mergeCell ref="GB29:HA29"/>
    <mergeCell ref="FB30:FL30"/>
    <mergeCell ref="FM30:GA30"/>
    <mergeCell ref="GB30:GL30"/>
    <mergeCell ref="GM30:HA30"/>
    <mergeCell ref="FB31:FL31"/>
    <mergeCell ref="FM31:GA31"/>
    <mergeCell ref="GB31:GL31"/>
    <mergeCell ref="GM31:HA31"/>
    <mergeCell ref="FB32:FL32"/>
    <mergeCell ref="FM32:GA32"/>
    <mergeCell ref="GB32:GL32"/>
    <mergeCell ref="GM32:HA32"/>
    <mergeCell ref="FB33:FL33"/>
    <mergeCell ref="DB56:DL56"/>
    <mergeCell ref="DM56:EA56"/>
    <mergeCell ref="EB56:EL56"/>
    <mergeCell ref="EM56:FA56"/>
    <mergeCell ref="DB57:DL57"/>
    <mergeCell ref="DM57:EA57"/>
    <mergeCell ref="EB57:EL57"/>
    <mergeCell ref="EM57:FA57"/>
    <mergeCell ref="DB58:DL58"/>
    <mergeCell ref="DM58:EA58"/>
    <mergeCell ref="EB58:EL58"/>
    <mergeCell ref="EM58:FA58"/>
    <mergeCell ref="DB53:DL53"/>
    <mergeCell ref="DM53:EA53"/>
    <mergeCell ref="EB53:EL53"/>
    <mergeCell ref="EM53:FA53"/>
    <mergeCell ref="DB54:DL54"/>
    <mergeCell ref="DM54:EA54"/>
    <mergeCell ref="EB54:EL54"/>
    <mergeCell ref="EM54:FA54"/>
    <mergeCell ref="DB55:DL55"/>
    <mergeCell ref="DM55:EA55"/>
    <mergeCell ref="EB55:EL55"/>
    <mergeCell ref="EM55:FA55"/>
    <mergeCell ref="DB50:DL50"/>
    <mergeCell ref="DM50:EA50"/>
    <mergeCell ref="EB50:EL50"/>
    <mergeCell ref="EM50:FA50"/>
    <mergeCell ref="DB51:DL51"/>
    <mergeCell ref="DM51:EA51"/>
    <mergeCell ref="EB51:EL51"/>
    <mergeCell ref="EM51:FA51"/>
    <mergeCell ref="DB52:DL52"/>
    <mergeCell ref="DM52:EA52"/>
    <mergeCell ref="EB52:EL52"/>
    <mergeCell ref="EM52:FA52"/>
    <mergeCell ref="DB47:DL47"/>
    <mergeCell ref="DM47:EA47"/>
    <mergeCell ref="EB47:EL47"/>
    <mergeCell ref="EM47:FA47"/>
    <mergeCell ref="DB48:DL48"/>
    <mergeCell ref="DM48:EA48"/>
    <mergeCell ref="EB48:EL48"/>
    <mergeCell ref="EM48:FA48"/>
    <mergeCell ref="DB49:DL49"/>
    <mergeCell ref="DM49:EA49"/>
    <mergeCell ref="EB49:EL49"/>
    <mergeCell ref="EM49:FA49"/>
    <mergeCell ref="DB44:DL44"/>
    <mergeCell ref="DM44:EA44"/>
    <mergeCell ref="EB44:EL44"/>
    <mergeCell ref="EM44:FA44"/>
    <mergeCell ref="DB45:DL45"/>
    <mergeCell ref="DM45:EA45"/>
    <mergeCell ref="EB45:EL45"/>
    <mergeCell ref="EM45:FA45"/>
    <mergeCell ref="DB46:DL46"/>
    <mergeCell ref="DM46:EA46"/>
    <mergeCell ref="EB46:EL46"/>
    <mergeCell ref="EM46:FA46"/>
    <mergeCell ref="EM42:FA42"/>
    <mergeCell ref="DB43:DL43"/>
    <mergeCell ref="DM43:EA43"/>
    <mergeCell ref="EB43:EL43"/>
    <mergeCell ref="EM43:FA43"/>
    <mergeCell ref="DB36:DL36"/>
    <mergeCell ref="DM36:EA36"/>
    <mergeCell ref="EB36:EL36"/>
    <mergeCell ref="EM36:FA36"/>
    <mergeCell ref="DB37:DL37"/>
    <mergeCell ref="DM37:EA37"/>
    <mergeCell ref="EB37:EL37"/>
    <mergeCell ref="EM37:FA37"/>
    <mergeCell ref="DB38:DL38"/>
    <mergeCell ref="DM38:EA38"/>
    <mergeCell ref="EB38:EL38"/>
    <mergeCell ref="EM38:FA38"/>
    <mergeCell ref="A45:AR45"/>
    <mergeCell ref="AS45:BA45"/>
    <mergeCell ref="DB32:DL32"/>
    <mergeCell ref="DM32:EA32"/>
    <mergeCell ref="EB32:EL32"/>
    <mergeCell ref="EM32:FA32"/>
    <mergeCell ref="DB33:DL33"/>
    <mergeCell ref="DM33:EA33"/>
    <mergeCell ref="EB33:EL33"/>
    <mergeCell ref="EM33:FA33"/>
    <mergeCell ref="DB34:DL35"/>
    <mergeCell ref="DM34:EA35"/>
    <mergeCell ref="EB34:EL35"/>
    <mergeCell ref="EM34:FA35"/>
    <mergeCell ref="DB28:FA28"/>
    <mergeCell ref="DB29:EA29"/>
    <mergeCell ref="EB29:FA29"/>
    <mergeCell ref="DB30:DL30"/>
    <mergeCell ref="DM30:EA30"/>
    <mergeCell ref="EB30:EL30"/>
    <mergeCell ref="EM30:FA30"/>
    <mergeCell ref="DB31:DL31"/>
    <mergeCell ref="DM31:EA31"/>
    <mergeCell ref="EB31:EL31"/>
    <mergeCell ref="EM31:FA31"/>
    <mergeCell ref="DB41:DL41"/>
    <mergeCell ref="DM41:EA41"/>
    <mergeCell ref="EB41:EL41"/>
    <mergeCell ref="EM41:FA41"/>
    <mergeCell ref="DB42:DL42"/>
    <mergeCell ref="DM42:EA42"/>
    <mergeCell ref="EB42:EL42"/>
    <mergeCell ref="CM54:DA54"/>
    <mergeCell ref="BB55:BL55"/>
    <mergeCell ref="BM55:CA55"/>
    <mergeCell ref="A52:AR52"/>
    <mergeCell ref="AS52:BA52"/>
    <mergeCell ref="BB52:BL52"/>
    <mergeCell ref="BM52:CA52"/>
    <mergeCell ref="CB52:CL52"/>
    <mergeCell ref="CM52:DA52"/>
    <mergeCell ref="A55:AR55"/>
    <mergeCell ref="AS55:BA55"/>
    <mergeCell ref="A54:AR54"/>
    <mergeCell ref="AS54:BA54"/>
    <mergeCell ref="A56:AR56"/>
    <mergeCell ref="AS56:BA56"/>
    <mergeCell ref="A42:AR42"/>
    <mergeCell ref="A32:AR32"/>
    <mergeCell ref="A33:AR33"/>
    <mergeCell ref="A34:AR34"/>
    <mergeCell ref="A35:AR35"/>
    <mergeCell ref="A36:AR36"/>
    <mergeCell ref="A37:AR37"/>
    <mergeCell ref="A38:AR38"/>
    <mergeCell ref="A41:AR41"/>
    <mergeCell ref="AS42:BA42"/>
    <mergeCell ref="AS41:BA41"/>
    <mergeCell ref="A46:AR46"/>
    <mergeCell ref="AS46:BA46"/>
    <mergeCell ref="A53:AR53"/>
    <mergeCell ref="AS53:BA53"/>
    <mergeCell ref="A51:AR51"/>
    <mergeCell ref="AS51:BA51"/>
    <mergeCell ref="BY2:DA2"/>
    <mergeCell ref="AS34:BA35"/>
    <mergeCell ref="AS36:BA36"/>
    <mergeCell ref="AS37:BA37"/>
    <mergeCell ref="AS32:BA32"/>
    <mergeCell ref="AS33:BA33"/>
    <mergeCell ref="AS31:BA31"/>
    <mergeCell ref="AS28:BA30"/>
    <mergeCell ref="AP13:BR13"/>
    <mergeCell ref="AP14:BR14"/>
    <mergeCell ref="BB37:BL37"/>
    <mergeCell ref="CR24:DA24"/>
    <mergeCell ref="AO21:CC21"/>
    <mergeCell ref="AO22:CC22"/>
    <mergeCell ref="CR17:DA17"/>
    <mergeCell ref="CR18:DA18"/>
    <mergeCell ref="CR19:DA19"/>
    <mergeCell ref="CR22:DA22"/>
    <mergeCell ref="BV19:BX19"/>
    <mergeCell ref="A31:AR31"/>
    <mergeCell ref="A28:AR30"/>
    <mergeCell ref="BB28:DA28"/>
    <mergeCell ref="BB29:CA29"/>
    <mergeCell ref="CB29:DA29"/>
    <mergeCell ref="CB30:CL30"/>
    <mergeCell ref="CB31:CL31"/>
    <mergeCell ref="BM30:CA30"/>
    <mergeCell ref="BM31:CA31"/>
    <mergeCell ref="BB30:BL30"/>
    <mergeCell ref="BB31:BL31"/>
    <mergeCell ref="A5:DA5"/>
    <mergeCell ref="A6:DA6"/>
    <mergeCell ref="CR20:DA21"/>
    <mergeCell ref="AO23:CC23"/>
    <mergeCell ref="B12:AK12"/>
    <mergeCell ref="BW10:CZ10"/>
    <mergeCell ref="AZ19:BO19"/>
    <mergeCell ref="CR23:DA23"/>
    <mergeCell ref="BP19:BR19"/>
    <mergeCell ref="BS19:BU19"/>
    <mergeCell ref="CR25:DA25"/>
    <mergeCell ref="A9:AL9"/>
    <mergeCell ref="AO9:BS9"/>
    <mergeCell ref="BV9:DA9"/>
    <mergeCell ref="BW11:CZ14"/>
    <mergeCell ref="B10:AK11"/>
    <mergeCell ref="AP10:BR12"/>
    <mergeCell ref="B13:AK14"/>
    <mergeCell ref="AO24:CC24"/>
    <mergeCell ref="AO25:CC25"/>
    <mergeCell ref="CM30:DA30"/>
    <mergeCell ref="CM31:DA31"/>
    <mergeCell ref="BM32:CA32"/>
    <mergeCell ref="BM33:CA33"/>
    <mergeCell ref="BM34:CA35"/>
    <mergeCell ref="AS38:BA38"/>
    <mergeCell ref="CM36:DA36"/>
    <mergeCell ref="CM37:DA37"/>
    <mergeCell ref="CM38:DA38"/>
    <mergeCell ref="CB32:CL32"/>
    <mergeCell ref="CB33:CL33"/>
    <mergeCell ref="CB34:CL35"/>
    <mergeCell ref="CM32:DA32"/>
    <mergeCell ref="CM33:DA33"/>
    <mergeCell ref="CM34:DA35"/>
    <mergeCell ref="BM36:CA36"/>
    <mergeCell ref="BM37:CA37"/>
    <mergeCell ref="BM38:CA38"/>
    <mergeCell ref="CB36:CL36"/>
    <mergeCell ref="CB37:CL37"/>
    <mergeCell ref="BB38:BL38"/>
    <mergeCell ref="BB32:BL32"/>
    <mergeCell ref="BB33:BL33"/>
    <mergeCell ref="BB34:BL35"/>
    <mergeCell ref="CM41:DA41"/>
    <mergeCell ref="CB38:CL38"/>
    <mergeCell ref="CB42:CL42"/>
    <mergeCell ref="BB36:BL36"/>
    <mergeCell ref="CB43:CL43"/>
    <mergeCell ref="CM43:DA43"/>
    <mergeCell ref="A44:AR44"/>
    <mergeCell ref="AS44:BA44"/>
    <mergeCell ref="BB44:BL44"/>
    <mergeCell ref="BM44:CA44"/>
    <mergeCell ref="CB44:CL44"/>
    <mergeCell ref="CM44:DA44"/>
    <mergeCell ref="A43:AR43"/>
    <mergeCell ref="BB41:BL41"/>
    <mergeCell ref="BM41:CA41"/>
    <mergeCell ref="CB41:CL41"/>
    <mergeCell ref="BM42:CA42"/>
    <mergeCell ref="BB42:BL42"/>
    <mergeCell ref="AS43:BA43"/>
    <mergeCell ref="BB45:BL45"/>
    <mergeCell ref="BM43:CA43"/>
    <mergeCell ref="BB43:BL43"/>
    <mergeCell ref="BB47:BL47"/>
    <mergeCell ref="BM47:CA47"/>
    <mergeCell ref="CM42:DA42"/>
    <mergeCell ref="CB53:CL53"/>
    <mergeCell ref="CB45:CL45"/>
    <mergeCell ref="CM45:DA45"/>
    <mergeCell ref="CB46:CL46"/>
    <mergeCell ref="CM46:DA46"/>
    <mergeCell ref="CB47:CL47"/>
    <mergeCell ref="CM47:DA47"/>
    <mergeCell ref="BM45:CA45"/>
    <mergeCell ref="A49:AR49"/>
    <mergeCell ref="AS49:BA49"/>
    <mergeCell ref="CB48:CL48"/>
    <mergeCell ref="CM48:DA48"/>
    <mergeCell ref="A47:AR47"/>
    <mergeCell ref="AS47:BA47"/>
    <mergeCell ref="A48:AR48"/>
    <mergeCell ref="AS48:BA48"/>
    <mergeCell ref="BB48:BL48"/>
    <mergeCell ref="BM48:CA48"/>
    <mergeCell ref="CM49:DA49"/>
    <mergeCell ref="BB46:BL46"/>
    <mergeCell ref="BM46:CA46"/>
    <mergeCell ref="CM50:DA50"/>
    <mergeCell ref="CB50:CL50"/>
    <mergeCell ref="CM51:DA51"/>
    <mergeCell ref="CM53:DA53"/>
    <mergeCell ref="BB49:BL49"/>
    <mergeCell ref="BM49:CA49"/>
    <mergeCell ref="BM51:CA51"/>
    <mergeCell ref="CB51:CL51"/>
    <mergeCell ref="CB57:CL57"/>
    <mergeCell ref="CM57:DA57"/>
    <mergeCell ref="A58:AR58"/>
    <mergeCell ref="AS58:BA58"/>
    <mergeCell ref="BB58:BL58"/>
    <mergeCell ref="BM58:CA58"/>
    <mergeCell ref="CB58:CL58"/>
    <mergeCell ref="CM58:DA58"/>
    <mergeCell ref="A57:AR57"/>
    <mergeCell ref="AS57:BA57"/>
    <mergeCell ref="BB53:BL53"/>
    <mergeCell ref="BM53:CA53"/>
    <mergeCell ref="A50:AR50"/>
    <mergeCell ref="AS50:BA50"/>
    <mergeCell ref="BB50:BL50"/>
    <mergeCell ref="BM50:CA50"/>
    <mergeCell ref="BB57:BL57"/>
    <mergeCell ref="BM57:CA57"/>
    <mergeCell ref="CB49:CL49"/>
    <mergeCell ref="BB51:BL51"/>
    <mergeCell ref="BB56:BL56"/>
    <mergeCell ref="BM56:CA56"/>
    <mergeCell ref="CB56:CL56"/>
    <mergeCell ref="CM56:DA56"/>
    <mergeCell ref="CB55:CL55"/>
    <mergeCell ref="BB54:BL54"/>
    <mergeCell ref="BM54:CA54"/>
    <mergeCell ref="CB54:CL54"/>
    <mergeCell ref="CM55:DA55"/>
    <mergeCell ref="CM59:DA59"/>
    <mergeCell ref="AS60:BA60"/>
    <mergeCell ref="BB60:BL60"/>
    <mergeCell ref="BM60:CA60"/>
    <mergeCell ref="CB60:CL60"/>
    <mergeCell ref="CM60:DA60"/>
    <mergeCell ref="CB59:CL59"/>
    <mergeCell ref="BM59:CA59"/>
    <mergeCell ref="A59:AR59"/>
    <mergeCell ref="AS59:BA59"/>
    <mergeCell ref="BB59:BL59"/>
    <mergeCell ref="A60:AR60"/>
    <mergeCell ref="X95:Z95"/>
    <mergeCell ref="AA95:AC95"/>
    <mergeCell ref="AD95:AF95"/>
    <mergeCell ref="A95:B95"/>
    <mergeCell ref="C95:E95"/>
    <mergeCell ref="F95:G95"/>
    <mergeCell ref="H95:W95"/>
    <mergeCell ref="AC91:AV91"/>
    <mergeCell ref="BE91:BX91"/>
    <mergeCell ref="CG91:CZ91"/>
    <mergeCell ref="AC92:AV92"/>
    <mergeCell ref="BE92:BX92"/>
    <mergeCell ref="CG92:CZ92"/>
    <mergeCell ref="CG88:CZ88"/>
    <mergeCell ref="CG89:CZ89"/>
    <mergeCell ref="BF88:BW88"/>
    <mergeCell ref="BF89:BW89"/>
    <mergeCell ref="AC88:AV88"/>
    <mergeCell ref="AC89:AV89"/>
    <mergeCell ref="B80:CZ80"/>
    <mergeCell ref="Z62:AY63"/>
    <mergeCell ref="BB61:BL61"/>
    <mergeCell ref="B81:CZ81"/>
    <mergeCell ref="B82:CZ82"/>
    <mergeCell ref="B83:CZ83"/>
    <mergeCell ref="B84:CZ84"/>
    <mergeCell ref="B85:CZ85"/>
    <mergeCell ref="B74:CZ74"/>
    <mergeCell ref="B75:CZ75"/>
    <mergeCell ref="B76:CZ76"/>
    <mergeCell ref="B77:CZ77"/>
    <mergeCell ref="B78:CZ78"/>
    <mergeCell ref="B79:CZ79"/>
    <mergeCell ref="BF63:BW63"/>
    <mergeCell ref="CG63:CZ63"/>
    <mergeCell ref="AC64:AV64"/>
    <mergeCell ref="BF64:BW64"/>
    <mergeCell ref="CG64:CZ64"/>
    <mergeCell ref="AC66:AV66"/>
    <mergeCell ref="BE66:BX66"/>
    <mergeCell ref="CG66:CZ66"/>
    <mergeCell ref="AC67:AV67"/>
    <mergeCell ref="BE67:BX67"/>
    <mergeCell ref="CG67:CZ67"/>
    <mergeCell ref="A70:B70"/>
    <mergeCell ref="C70:E70"/>
    <mergeCell ref="F70:G70"/>
    <mergeCell ref="H70:W70"/>
    <mergeCell ref="X70:Z70"/>
    <mergeCell ref="AA70:AC70"/>
    <mergeCell ref="AD70:AF70"/>
  </mergeCells>
  <pageMargins left="0.78740157480314965" right="0.51181102362204722" top="0.59055118110236227" bottom="0.39370078740157483" header="0.19685039370078741" footer="0.19685039370078741"/>
  <pageSetup paperSize="9" scale="97" orientation="portrait" r:id="rId1"/>
  <headerFooter alignWithMargins="0"/>
  <rowBreaks count="1" manualBreakCount="1">
    <brk id="38" max="1768" man="1"/>
  </rowBreaks>
  <colBreaks count="16" manualBreakCount="16">
    <brk id="105" max="70" man="1"/>
    <brk id="209" max="70" man="1"/>
    <brk id="313" max="70" man="1"/>
    <brk id="417" max="70" man="1"/>
    <brk id="521" max="70" man="1"/>
    <brk id="625" max="70" man="1"/>
    <brk id="729" max="70" man="1"/>
    <brk id="833" max="70" man="1"/>
    <brk id="937" max="70" man="1"/>
    <brk id="1041" max="70" man="1"/>
    <brk id="1145" max="70" man="1"/>
    <brk id="1249" max="70" man="1"/>
    <brk id="1353" max="70" man="1"/>
    <brk id="1457" max="70" man="1"/>
    <brk id="1561" max="70" man="1"/>
    <brk id="1665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A100"/>
  <sheetViews>
    <sheetView view="pageBreakPreview" topLeftCell="A28" zoomScaleSheetLayoutView="100" workbookViewId="0">
      <pane xSplit="53" ySplit="4" topLeftCell="YG35" activePane="bottomRight" state="frozen"/>
      <selection activeCell="A28" sqref="A28"/>
      <selection pane="topRight" activeCell="BB28" sqref="BB28"/>
      <selection pane="bottomLeft" activeCell="A32" sqref="A32"/>
      <selection pane="bottomRight" activeCell="BNB48" sqref="BNB48"/>
    </sheetView>
  </sheetViews>
  <sheetFormatPr defaultColWidth="0.85546875" defaultRowHeight="15"/>
  <cols>
    <col min="1" max="1" width="0.85546875" style="1" customWidth="1"/>
    <col min="2" max="58" width="0.85546875" style="1"/>
    <col min="59" max="59" width="1.5703125" style="1" customWidth="1"/>
    <col min="60" max="60" width="1.42578125" style="1" customWidth="1"/>
    <col min="61" max="84" width="0.85546875" style="1"/>
    <col min="85" max="85" width="1.5703125" style="1" customWidth="1"/>
    <col min="86" max="86" width="1.7109375" style="1" customWidth="1"/>
    <col min="87" max="94" width="0.85546875" style="1"/>
    <col min="95" max="95" width="0.5703125" style="1" customWidth="1"/>
    <col min="96" max="96" width="0.85546875" style="1"/>
    <col min="97" max="97" width="1.5703125" style="1" customWidth="1"/>
    <col min="98" max="103" width="0.85546875" style="1"/>
    <col min="104" max="104" width="1" style="1" customWidth="1"/>
    <col min="105" max="107" width="0.85546875" style="1" customWidth="1"/>
    <col min="108" max="115" width="0.85546875" style="1"/>
    <col min="116" max="116" width="0.85546875" style="1" customWidth="1"/>
    <col min="117" max="162" width="0.85546875" style="1"/>
    <col min="163" max="163" width="2" style="1" customWidth="1"/>
    <col min="164" max="187" width="0.85546875" style="1"/>
    <col min="188" max="188" width="1.5703125" style="1" customWidth="1"/>
    <col min="189" max="474" width="0.85546875" style="1"/>
    <col min="475" max="475" width="1.28515625" style="1" customWidth="1"/>
    <col min="476" max="503" width="0.85546875" style="1"/>
    <col min="504" max="504" width="1.28515625" style="1" customWidth="1"/>
    <col min="505" max="526" width="0.85546875" style="1"/>
    <col min="527" max="527" width="1.140625" style="1" customWidth="1"/>
    <col min="528" max="528" width="0.85546875" style="1"/>
    <col min="529" max="529" width="1" style="1" customWidth="1"/>
    <col min="530" max="554" width="0.85546875" style="1"/>
    <col min="555" max="555" width="1.28515625" style="1" customWidth="1"/>
    <col min="556" max="1150" width="0.85546875" style="1"/>
    <col min="1151" max="1151" width="1.85546875" style="1" customWidth="1"/>
    <col min="1152" max="1178" width="0.85546875" style="1"/>
    <col min="1179" max="1179" width="1.85546875" style="1" customWidth="1"/>
    <col min="1180" max="1306" width="0.85546875" style="1"/>
    <col min="1307" max="1307" width="1.85546875" style="1" customWidth="1"/>
    <col min="1308" max="1331" width="0.85546875" style="1"/>
    <col min="1332" max="1332" width="2" style="1" customWidth="1"/>
    <col min="1333" max="1410" width="0.85546875" style="1"/>
    <col min="1411" max="1411" width="1.7109375" style="1" customWidth="1"/>
    <col min="1412" max="1437" width="0.85546875" style="1"/>
    <col min="1438" max="1438" width="2" style="1" customWidth="1"/>
    <col min="1439" max="1461" width="0.85546875" style="1"/>
    <col min="1462" max="1462" width="1.28515625" style="1" customWidth="1"/>
    <col min="1463" max="1488" width="0.85546875" style="1"/>
    <col min="1489" max="1489" width="1.28515625" style="1" customWidth="1"/>
    <col min="1490" max="1514" width="0.85546875" style="1"/>
    <col min="1515" max="1515" width="1.42578125" style="1" customWidth="1"/>
    <col min="1516" max="1540" width="0.85546875" style="1"/>
    <col min="1541" max="1541" width="1.140625" style="1" customWidth="1"/>
    <col min="1542" max="1566" width="0.85546875" style="1"/>
    <col min="1567" max="1567" width="1.140625" style="1" customWidth="1"/>
    <col min="1568" max="1593" width="0.85546875" style="1"/>
    <col min="1594" max="1594" width="1.140625" style="1" customWidth="1"/>
    <col min="1595" max="1670" width="0.85546875" style="1"/>
    <col min="1671" max="1671" width="1.85546875" style="1" customWidth="1"/>
    <col min="1672" max="1717" width="0.85546875" style="1"/>
    <col min="1718" max="1769" width="0.85546875" style="36"/>
    <col min="1770" max="16384" width="0.85546875" style="1"/>
  </cols>
  <sheetData>
    <row r="1" spans="1:105 1718:1769" s="56" customFormat="1" ht="11.25">
      <c r="BY1" s="56" t="s">
        <v>12</v>
      </c>
      <c r="BNB1" s="58"/>
      <c r="BNC1" s="58"/>
      <c r="BND1" s="58"/>
      <c r="BNE1" s="58"/>
      <c r="BNF1" s="58"/>
      <c r="BNG1" s="58"/>
      <c r="BNH1" s="58"/>
      <c r="BNI1" s="58"/>
      <c r="BNJ1" s="58"/>
      <c r="BNK1" s="58"/>
      <c r="BNL1" s="58"/>
      <c r="BNM1" s="58"/>
      <c r="BNN1" s="58"/>
      <c r="BNO1" s="58"/>
      <c r="BNP1" s="58"/>
      <c r="BNQ1" s="58"/>
      <c r="BNR1" s="58"/>
      <c r="BNS1" s="58"/>
      <c r="BNT1" s="58"/>
      <c r="BNU1" s="58"/>
      <c r="BNV1" s="58"/>
      <c r="BNW1" s="58"/>
      <c r="BNX1" s="58"/>
      <c r="BNY1" s="58"/>
      <c r="BNZ1" s="58"/>
      <c r="BOA1" s="58"/>
      <c r="BOB1" s="58"/>
      <c r="BOC1" s="58"/>
      <c r="BOD1" s="58"/>
      <c r="BOE1" s="58"/>
      <c r="BOF1" s="58"/>
      <c r="BOG1" s="58"/>
      <c r="BOH1" s="58"/>
      <c r="BOI1" s="58"/>
      <c r="BOJ1" s="58"/>
      <c r="BOK1" s="58"/>
      <c r="BOL1" s="58"/>
      <c r="BOM1" s="58"/>
      <c r="BON1" s="58"/>
      <c r="BOO1" s="58"/>
      <c r="BOP1" s="58"/>
      <c r="BOQ1" s="58"/>
      <c r="BOR1" s="58"/>
      <c r="BOS1" s="58"/>
      <c r="BOT1" s="58"/>
      <c r="BOU1" s="58"/>
      <c r="BOV1" s="58"/>
      <c r="BOW1" s="58"/>
      <c r="BOX1" s="58"/>
      <c r="BOY1" s="58"/>
      <c r="BOZ1" s="58"/>
      <c r="BPA1" s="58"/>
    </row>
    <row r="2" spans="1:105 1718:1769" s="56" customFormat="1" ht="33.75" customHeight="1">
      <c r="BY2" s="138" t="s">
        <v>13</v>
      </c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</row>
    <row r="3" spans="1:105 1718:1769" ht="15" customHeight="1"/>
    <row r="4" spans="1:105 1718:1769" ht="15" customHeight="1"/>
    <row r="5" spans="1:105 1718:1769" s="18" customFormat="1" ht="12.75">
      <c r="A5" s="157" t="s">
        <v>10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</row>
    <row r="6" spans="1:105 1718:1769" s="18" customFormat="1" ht="38.25" customHeight="1">
      <c r="A6" s="158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BNB6" s="46"/>
      <c r="BNC6" s="46"/>
      <c r="BND6" s="46"/>
      <c r="BNE6" s="46"/>
      <c r="BNF6" s="46"/>
      <c r="BNG6" s="46"/>
      <c r="BNH6" s="46"/>
      <c r="BNI6" s="46"/>
      <c r="BNJ6" s="46"/>
      <c r="BNK6" s="46"/>
      <c r="BNL6" s="46"/>
      <c r="BNM6" s="46"/>
      <c r="BNN6" s="46"/>
      <c r="BNO6" s="46"/>
      <c r="BNP6" s="46"/>
      <c r="BNQ6" s="46"/>
      <c r="BNR6" s="46"/>
      <c r="BNS6" s="46"/>
      <c r="BNT6" s="46"/>
      <c r="BNU6" s="46"/>
      <c r="BNV6" s="46"/>
      <c r="BNW6" s="46"/>
      <c r="BNX6" s="46"/>
      <c r="BNY6" s="46"/>
      <c r="BNZ6" s="46"/>
      <c r="BOA6" s="46"/>
      <c r="BOB6" s="46"/>
      <c r="BOC6" s="46"/>
      <c r="BOD6" s="46"/>
      <c r="BOE6" s="46"/>
      <c r="BOF6" s="46"/>
      <c r="BOG6" s="46"/>
      <c r="BOH6" s="46"/>
      <c r="BOI6" s="46"/>
      <c r="BOJ6" s="46"/>
      <c r="BOK6" s="46"/>
      <c r="BOL6" s="46"/>
      <c r="BOM6" s="46"/>
      <c r="BON6" s="46"/>
      <c r="BOO6" s="46"/>
      <c r="BOP6" s="46"/>
      <c r="BOQ6" s="46"/>
      <c r="BOR6" s="46"/>
      <c r="BOS6" s="46"/>
      <c r="BOT6" s="46"/>
      <c r="BOU6" s="46"/>
      <c r="BOV6" s="46"/>
      <c r="BOW6" s="46"/>
      <c r="BOX6" s="46"/>
      <c r="BOY6" s="46"/>
      <c r="BOZ6" s="46"/>
      <c r="BPA6" s="46"/>
    </row>
    <row r="7" spans="1:105 1718:1769" ht="15" customHeight="1"/>
    <row r="8" spans="1:105 1718:1769" ht="15" customHeight="1" thickBot="1"/>
    <row r="9" spans="1:105 1718:1769" s="56" customFormat="1" ht="27" customHeight="1" thickBot="1">
      <c r="A9" s="130" t="s">
        <v>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2"/>
      <c r="AM9" s="3"/>
      <c r="AN9" s="3"/>
      <c r="AO9" s="130" t="s">
        <v>1</v>
      </c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2"/>
      <c r="BT9" s="3"/>
      <c r="BU9" s="3"/>
      <c r="BV9" s="130" t="s">
        <v>2</v>
      </c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2"/>
      <c r="BNB9" s="58"/>
      <c r="BNC9" s="58"/>
      <c r="BND9" s="58"/>
      <c r="BNE9" s="58"/>
      <c r="BNF9" s="58"/>
      <c r="BNG9" s="58"/>
      <c r="BNH9" s="58"/>
      <c r="BNI9" s="58"/>
      <c r="BNJ9" s="58"/>
      <c r="BNK9" s="58"/>
      <c r="BNL9" s="58"/>
      <c r="BNM9" s="58"/>
      <c r="BNN9" s="58"/>
      <c r="BNO9" s="58"/>
      <c r="BNP9" s="58"/>
      <c r="BNQ9" s="58"/>
      <c r="BNR9" s="58"/>
      <c r="BNS9" s="58"/>
      <c r="BNT9" s="58"/>
      <c r="BNU9" s="58"/>
      <c r="BNV9" s="58"/>
      <c r="BNW9" s="58"/>
      <c r="BNX9" s="58"/>
      <c r="BNY9" s="58"/>
      <c r="BNZ9" s="58"/>
      <c r="BOA9" s="58"/>
      <c r="BOB9" s="58"/>
      <c r="BOC9" s="58"/>
      <c r="BOD9" s="58"/>
      <c r="BOE9" s="58"/>
      <c r="BOF9" s="58"/>
      <c r="BOG9" s="58"/>
      <c r="BOH9" s="58"/>
      <c r="BOI9" s="58"/>
      <c r="BOJ9" s="58"/>
      <c r="BOK9" s="58"/>
      <c r="BOL9" s="58"/>
      <c r="BOM9" s="58"/>
      <c r="BON9" s="58"/>
      <c r="BOO9" s="58"/>
      <c r="BOP9" s="58"/>
      <c r="BOQ9" s="58"/>
      <c r="BOR9" s="58"/>
      <c r="BOS9" s="58"/>
      <c r="BOT9" s="58"/>
      <c r="BOU9" s="58"/>
      <c r="BOV9" s="58"/>
      <c r="BOW9" s="58"/>
      <c r="BOX9" s="58"/>
      <c r="BOY9" s="58"/>
      <c r="BOZ9" s="58"/>
      <c r="BPA9" s="58"/>
    </row>
    <row r="10" spans="1:105 1718:1769" s="56" customFormat="1" ht="11.25" customHeight="1">
      <c r="A10" s="5"/>
      <c r="B10" s="134" t="s">
        <v>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1"/>
      <c r="AM10" s="12"/>
      <c r="AN10" s="12"/>
      <c r="AO10" s="13"/>
      <c r="AP10" s="134" t="s">
        <v>6</v>
      </c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6"/>
      <c r="BV10" s="5"/>
      <c r="BW10" s="125" t="s">
        <v>3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6"/>
      <c r="BNB10" s="58"/>
      <c r="BNC10" s="58"/>
      <c r="BND10" s="58"/>
      <c r="BNE10" s="58"/>
      <c r="BNF10" s="58"/>
      <c r="BNG10" s="58"/>
      <c r="BNH10" s="58"/>
      <c r="BNI10" s="58"/>
      <c r="BNJ10" s="58"/>
      <c r="BNK10" s="58"/>
      <c r="BNL10" s="58"/>
      <c r="BNM10" s="58"/>
      <c r="BNN10" s="58"/>
      <c r="BNO10" s="58"/>
      <c r="BNP10" s="58"/>
      <c r="BNQ10" s="58"/>
      <c r="BNR10" s="58"/>
      <c r="BNS10" s="58"/>
      <c r="BNT10" s="58"/>
      <c r="BNU10" s="58"/>
      <c r="BNV10" s="58"/>
      <c r="BNW10" s="58"/>
      <c r="BNX10" s="58"/>
      <c r="BNY10" s="58"/>
      <c r="BNZ10" s="58"/>
      <c r="BOA10" s="58"/>
      <c r="BOB10" s="58"/>
      <c r="BOC10" s="58"/>
      <c r="BOD10" s="58"/>
      <c r="BOE10" s="58"/>
      <c r="BOF10" s="58"/>
      <c r="BOG10" s="58"/>
      <c r="BOH10" s="58"/>
      <c r="BOI10" s="58"/>
      <c r="BOJ10" s="58"/>
      <c r="BOK10" s="58"/>
      <c r="BOL10" s="58"/>
      <c r="BOM10" s="58"/>
      <c r="BON10" s="58"/>
      <c r="BOO10" s="58"/>
      <c r="BOP10" s="58"/>
      <c r="BOQ10" s="58"/>
      <c r="BOR10" s="58"/>
      <c r="BOS10" s="58"/>
      <c r="BOT10" s="58"/>
      <c r="BOU10" s="58"/>
      <c r="BOV10" s="58"/>
      <c r="BOW10" s="58"/>
      <c r="BOX10" s="58"/>
      <c r="BOY10" s="58"/>
      <c r="BOZ10" s="58"/>
      <c r="BPA10" s="58"/>
    </row>
    <row r="11" spans="1:105 1718:1769" s="56" customFormat="1" ht="12" customHeight="1">
      <c r="A11" s="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14"/>
      <c r="AM11" s="12"/>
      <c r="AN11" s="12"/>
      <c r="AO11" s="15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8"/>
      <c r="BV11" s="7"/>
      <c r="BW11" s="69" t="s">
        <v>4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8"/>
      <c r="BNB11" s="58"/>
      <c r="BNC11" s="58"/>
      <c r="BND11" s="58"/>
      <c r="BNE11" s="58"/>
      <c r="BNF11" s="58"/>
      <c r="BNG11" s="58"/>
      <c r="BNH11" s="58"/>
      <c r="BNI11" s="58"/>
      <c r="BNJ11" s="58"/>
      <c r="BNK11" s="58"/>
      <c r="BNL11" s="58"/>
      <c r="BNM11" s="58"/>
      <c r="BNN11" s="58"/>
      <c r="BNO11" s="58"/>
      <c r="BNP11" s="58"/>
      <c r="BNQ11" s="58"/>
      <c r="BNR11" s="58"/>
      <c r="BNS11" s="58"/>
      <c r="BNT11" s="58"/>
      <c r="BNU11" s="58"/>
      <c r="BNV11" s="58"/>
      <c r="BNW11" s="58"/>
      <c r="BNX11" s="58"/>
      <c r="BNY11" s="58"/>
      <c r="BNZ11" s="58"/>
      <c r="BOA11" s="58"/>
      <c r="BOB11" s="58"/>
      <c r="BOC11" s="58"/>
      <c r="BOD11" s="58"/>
      <c r="BOE11" s="58"/>
      <c r="BOF11" s="58"/>
      <c r="BOG11" s="58"/>
      <c r="BOH11" s="58"/>
      <c r="BOI11" s="58"/>
      <c r="BOJ11" s="58"/>
      <c r="BOK11" s="58"/>
      <c r="BOL11" s="58"/>
      <c r="BOM11" s="58"/>
      <c r="BON11" s="58"/>
      <c r="BOO11" s="58"/>
      <c r="BOP11" s="58"/>
      <c r="BOQ11" s="58"/>
      <c r="BOR11" s="58"/>
      <c r="BOS11" s="58"/>
      <c r="BOT11" s="58"/>
      <c r="BOU11" s="58"/>
      <c r="BOV11" s="58"/>
      <c r="BOW11" s="58"/>
      <c r="BOX11" s="58"/>
      <c r="BOY11" s="58"/>
      <c r="BOZ11" s="58"/>
      <c r="BPA11" s="58"/>
    </row>
    <row r="12" spans="1:105 1718:1769" s="56" customFormat="1" ht="10.5" customHeight="1">
      <c r="A12" s="7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4"/>
      <c r="AM12" s="12"/>
      <c r="AN12" s="12"/>
      <c r="AO12" s="15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8"/>
      <c r="BV12" s="7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8"/>
      <c r="BNB12" s="58"/>
      <c r="BNC12" s="58"/>
      <c r="BND12" s="58"/>
      <c r="BNE12" s="58"/>
      <c r="BNF12" s="58"/>
      <c r="BNG12" s="58"/>
      <c r="BNH12" s="58"/>
      <c r="BNI12" s="58"/>
      <c r="BNJ12" s="58"/>
      <c r="BNK12" s="58"/>
      <c r="BNL12" s="58"/>
      <c r="BNM12" s="58"/>
      <c r="BNN12" s="58"/>
      <c r="BNO12" s="58"/>
      <c r="BNP12" s="58"/>
      <c r="BNQ12" s="58"/>
      <c r="BNR12" s="58"/>
      <c r="BNS12" s="58"/>
      <c r="BNT12" s="58"/>
      <c r="BNU12" s="58"/>
      <c r="BNV12" s="58"/>
      <c r="BNW12" s="58"/>
      <c r="BNX12" s="58"/>
      <c r="BNY12" s="58"/>
      <c r="BNZ12" s="58"/>
      <c r="BOA12" s="58"/>
      <c r="BOB12" s="58"/>
      <c r="BOC12" s="58"/>
      <c r="BOD12" s="58"/>
      <c r="BOE12" s="58"/>
      <c r="BOF12" s="58"/>
      <c r="BOG12" s="58"/>
      <c r="BOH12" s="58"/>
      <c r="BOI12" s="58"/>
      <c r="BOJ12" s="58"/>
      <c r="BOK12" s="58"/>
      <c r="BOL12" s="58"/>
      <c r="BOM12" s="58"/>
      <c r="BON12" s="58"/>
      <c r="BOO12" s="58"/>
      <c r="BOP12" s="58"/>
      <c r="BOQ12" s="58"/>
      <c r="BOR12" s="58"/>
      <c r="BOS12" s="58"/>
      <c r="BOT12" s="58"/>
      <c r="BOU12" s="58"/>
      <c r="BOV12" s="58"/>
      <c r="BOW12" s="58"/>
      <c r="BOX12" s="58"/>
      <c r="BOY12" s="58"/>
      <c r="BOZ12" s="58"/>
      <c r="BPA12" s="58"/>
    </row>
    <row r="13" spans="1:105 1718:1769" s="56" customFormat="1" ht="10.5" customHeight="1">
      <c r="A13" s="7"/>
      <c r="B13" s="135" t="s">
        <v>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4"/>
      <c r="AM13" s="12"/>
      <c r="AN13" s="12"/>
      <c r="AO13" s="15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8"/>
      <c r="BV13" s="7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8"/>
      <c r="BNB13" s="58"/>
      <c r="BNC13" s="58"/>
      <c r="BND13" s="58"/>
      <c r="BNE13" s="58"/>
      <c r="BNF13" s="58"/>
      <c r="BNG13" s="58"/>
      <c r="BNH13" s="58"/>
      <c r="BNI13" s="58"/>
      <c r="BNJ13" s="58"/>
      <c r="BNK13" s="58"/>
      <c r="BNL13" s="58"/>
      <c r="BNM13" s="58"/>
      <c r="BNN13" s="58"/>
      <c r="BNO13" s="58"/>
      <c r="BNP13" s="58"/>
      <c r="BNQ13" s="58"/>
      <c r="BNR13" s="58"/>
      <c r="BNS13" s="58"/>
      <c r="BNT13" s="58"/>
      <c r="BNU13" s="58"/>
      <c r="BNV13" s="58"/>
      <c r="BNW13" s="58"/>
      <c r="BNX13" s="58"/>
      <c r="BNY13" s="58"/>
      <c r="BNZ13" s="58"/>
      <c r="BOA13" s="58"/>
      <c r="BOB13" s="58"/>
      <c r="BOC13" s="58"/>
      <c r="BOD13" s="58"/>
      <c r="BOE13" s="58"/>
      <c r="BOF13" s="58"/>
      <c r="BOG13" s="58"/>
      <c r="BOH13" s="58"/>
      <c r="BOI13" s="58"/>
      <c r="BOJ13" s="58"/>
      <c r="BOK13" s="58"/>
      <c r="BOL13" s="58"/>
      <c r="BOM13" s="58"/>
      <c r="BON13" s="58"/>
      <c r="BOO13" s="58"/>
      <c r="BOP13" s="58"/>
      <c r="BOQ13" s="58"/>
      <c r="BOR13" s="58"/>
      <c r="BOS13" s="58"/>
      <c r="BOT13" s="58"/>
      <c r="BOU13" s="58"/>
      <c r="BOV13" s="58"/>
      <c r="BOW13" s="58"/>
      <c r="BOX13" s="58"/>
      <c r="BOY13" s="58"/>
      <c r="BOZ13" s="58"/>
      <c r="BPA13" s="58"/>
    </row>
    <row r="14" spans="1:105 1718:1769" s="56" customFormat="1" ht="90" customHeight="1" thickBot="1">
      <c r="A14" s="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6"/>
      <c r="AM14" s="12"/>
      <c r="AN14" s="12"/>
      <c r="AO14" s="17"/>
      <c r="AP14" s="133" t="s">
        <v>7</v>
      </c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0"/>
      <c r="BV14" s="9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0"/>
      <c r="BNB14" s="58"/>
      <c r="BNC14" s="58"/>
      <c r="BND14" s="58"/>
      <c r="BNE14" s="58"/>
      <c r="BNF14" s="58"/>
      <c r="BNG14" s="58"/>
      <c r="BNH14" s="58"/>
      <c r="BNI14" s="58"/>
      <c r="BNJ14" s="58"/>
      <c r="BNK14" s="58"/>
      <c r="BNL14" s="58"/>
      <c r="BNM14" s="58"/>
      <c r="BNN14" s="58"/>
      <c r="BNO14" s="58"/>
      <c r="BNP14" s="58"/>
      <c r="BNQ14" s="58"/>
      <c r="BNR14" s="58"/>
      <c r="BNS14" s="58"/>
      <c r="BNT14" s="58"/>
      <c r="BNU14" s="58"/>
      <c r="BNV14" s="58"/>
      <c r="BNW14" s="58"/>
      <c r="BNX14" s="58"/>
      <c r="BNY14" s="58"/>
      <c r="BNZ14" s="58"/>
      <c r="BOA14" s="58"/>
      <c r="BOB14" s="58"/>
      <c r="BOC14" s="58"/>
      <c r="BOD14" s="58"/>
      <c r="BOE14" s="58"/>
      <c r="BOF14" s="58"/>
      <c r="BOG14" s="58"/>
      <c r="BOH14" s="58"/>
      <c r="BOI14" s="58"/>
      <c r="BOJ14" s="58"/>
      <c r="BOK14" s="58"/>
      <c r="BOL14" s="58"/>
      <c r="BOM14" s="58"/>
      <c r="BON14" s="58"/>
      <c r="BOO14" s="58"/>
      <c r="BOP14" s="58"/>
      <c r="BOQ14" s="58"/>
      <c r="BOR14" s="58"/>
      <c r="BOS14" s="58"/>
      <c r="BOT14" s="58"/>
      <c r="BOU14" s="58"/>
      <c r="BOV14" s="58"/>
      <c r="BOW14" s="58"/>
      <c r="BOX14" s="58"/>
      <c r="BOY14" s="58"/>
      <c r="BOZ14" s="58"/>
      <c r="BPA14" s="58"/>
    </row>
    <row r="15" spans="1:105 1718:1769" ht="15" customHeight="1"/>
    <row r="16" spans="1:105 1718:1769" ht="15" customHeight="1"/>
    <row r="17" spans="1:1769" s="20" customFormat="1" ht="11.25">
      <c r="CR17" s="154" t="s">
        <v>9</v>
      </c>
      <c r="CS17" s="154"/>
      <c r="CT17" s="154"/>
      <c r="CU17" s="154"/>
      <c r="CV17" s="154"/>
      <c r="CW17" s="154"/>
      <c r="CX17" s="154"/>
      <c r="CY17" s="154"/>
      <c r="CZ17" s="154"/>
      <c r="DA17" s="154"/>
      <c r="BNB17" s="47"/>
      <c r="BNC17" s="47"/>
      <c r="BND17" s="47"/>
      <c r="BNE17" s="47"/>
      <c r="BNF17" s="47"/>
      <c r="BNG17" s="47"/>
      <c r="BNH17" s="47"/>
      <c r="BNI17" s="47"/>
      <c r="BNJ17" s="47"/>
      <c r="BNK17" s="47"/>
      <c r="BNL17" s="47"/>
      <c r="BNM17" s="47"/>
      <c r="BNN17" s="47"/>
      <c r="BNO17" s="47"/>
      <c r="BNP17" s="47"/>
      <c r="BNQ17" s="47"/>
      <c r="BNR17" s="47"/>
      <c r="BNS17" s="47"/>
      <c r="BNT17" s="47"/>
      <c r="BNU17" s="47"/>
      <c r="BNV17" s="47"/>
      <c r="BNW17" s="47"/>
      <c r="BNX17" s="47"/>
      <c r="BNY17" s="47"/>
      <c r="BNZ17" s="47"/>
      <c r="BOA17" s="47"/>
      <c r="BOB17" s="47"/>
      <c r="BOC17" s="47"/>
      <c r="BOD17" s="47"/>
      <c r="BOE17" s="47"/>
      <c r="BOF17" s="47"/>
      <c r="BOG17" s="47"/>
      <c r="BOH17" s="47"/>
      <c r="BOI17" s="47"/>
      <c r="BOJ17" s="47"/>
      <c r="BOK17" s="47"/>
      <c r="BOL17" s="47"/>
      <c r="BOM17" s="47"/>
      <c r="BON17" s="47"/>
      <c r="BOO17" s="47"/>
      <c r="BOP17" s="47"/>
      <c r="BOQ17" s="47"/>
      <c r="BOR17" s="47"/>
      <c r="BOS17" s="47"/>
      <c r="BOT17" s="47"/>
      <c r="BOU17" s="47"/>
      <c r="BOV17" s="47"/>
      <c r="BOW17" s="47"/>
      <c r="BOX17" s="47"/>
      <c r="BOY17" s="47"/>
      <c r="BOZ17" s="47"/>
      <c r="BPA17" s="47"/>
    </row>
    <row r="18" spans="1:1769" s="20" customFormat="1" ht="11.25">
      <c r="CP18" s="21" t="s">
        <v>14</v>
      </c>
      <c r="CR18" s="126" t="s">
        <v>90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BNB18" s="47"/>
      <c r="BNC18" s="47"/>
      <c r="BND18" s="47"/>
      <c r="BNE18" s="47"/>
      <c r="BNF18" s="47"/>
      <c r="BNG18" s="47"/>
      <c r="BNH18" s="47"/>
      <c r="BNI18" s="47"/>
      <c r="BNJ18" s="47"/>
      <c r="BNK18" s="47"/>
      <c r="BNL18" s="47"/>
      <c r="BNM18" s="47"/>
      <c r="BNN18" s="47"/>
      <c r="BNO18" s="47"/>
      <c r="BNP18" s="47"/>
      <c r="BNQ18" s="47"/>
      <c r="BNR18" s="47"/>
      <c r="BNS18" s="47"/>
      <c r="BNT18" s="47"/>
      <c r="BNU18" s="47"/>
      <c r="BNV18" s="47"/>
      <c r="BNW18" s="47"/>
      <c r="BNX18" s="47"/>
      <c r="BNY18" s="47"/>
      <c r="BNZ18" s="47"/>
      <c r="BOA18" s="47"/>
      <c r="BOB18" s="47"/>
      <c r="BOC18" s="47"/>
      <c r="BOD18" s="47"/>
      <c r="BOE18" s="47"/>
      <c r="BOF18" s="47"/>
      <c r="BOG18" s="47"/>
      <c r="BOH18" s="47"/>
      <c r="BOI18" s="47"/>
      <c r="BOJ18" s="47"/>
      <c r="BOK18" s="47"/>
      <c r="BOL18" s="47"/>
      <c r="BOM18" s="47"/>
      <c r="BON18" s="47"/>
      <c r="BOO18" s="47"/>
      <c r="BOP18" s="47"/>
      <c r="BOQ18" s="47"/>
      <c r="BOR18" s="47"/>
      <c r="BOS18" s="47"/>
      <c r="BOT18" s="47"/>
      <c r="BOU18" s="47"/>
      <c r="BOV18" s="47"/>
      <c r="BOW18" s="47"/>
      <c r="BOX18" s="47"/>
      <c r="BOY18" s="47"/>
      <c r="BOZ18" s="47"/>
      <c r="BPA18" s="47"/>
    </row>
    <row r="19" spans="1:1769" s="20" customFormat="1" ht="11.25">
      <c r="AY19" s="21" t="s">
        <v>91</v>
      </c>
      <c r="AZ19" s="72" t="s">
        <v>146</v>
      </c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3">
        <v>20</v>
      </c>
      <c r="BQ19" s="73"/>
      <c r="BR19" s="73"/>
      <c r="BS19" s="75" t="s">
        <v>147</v>
      </c>
      <c r="BT19" s="75"/>
      <c r="BU19" s="75"/>
      <c r="BV19" s="74" t="s">
        <v>88</v>
      </c>
      <c r="BW19" s="74"/>
      <c r="BX19" s="74"/>
      <c r="CP19" s="21" t="s">
        <v>15</v>
      </c>
      <c r="CR19" s="126" t="s">
        <v>148</v>
      </c>
      <c r="CS19" s="126"/>
      <c r="CT19" s="126"/>
      <c r="CU19" s="126"/>
      <c r="CV19" s="126"/>
      <c r="CW19" s="126"/>
      <c r="CX19" s="126"/>
      <c r="CY19" s="126"/>
      <c r="CZ19" s="126"/>
      <c r="DA19" s="126"/>
      <c r="BNB19" s="47"/>
      <c r="BNC19" s="47"/>
      <c r="BND19" s="47"/>
      <c r="BNE19" s="47"/>
      <c r="BNF19" s="47"/>
      <c r="BNG19" s="47"/>
      <c r="BNH19" s="47"/>
      <c r="BNI19" s="47"/>
      <c r="BNJ19" s="47"/>
      <c r="BNK19" s="47"/>
      <c r="BNL19" s="47"/>
      <c r="BNM19" s="47"/>
      <c r="BNN19" s="47"/>
      <c r="BNO19" s="47"/>
      <c r="BNP19" s="47"/>
      <c r="BNQ19" s="47"/>
      <c r="BNR19" s="47"/>
      <c r="BNS19" s="47"/>
      <c r="BNT19" s="47"/>
      <c r="BNU19" s="47"/>
      <c r="BNV19" s="47"/>
      <c r="BNW19" s="47"/>
      <c r="BNX19" s="47"/>
      <c r="BNY19" s="47"/>
      <c r="BNZ19" s="47"/>
      <c r="BOA19" s="47"/>
      <c r="BOB19" s="47"/>
      <c r="BOC19" s="47"/>
      <c r="BOD19" s="47"/>
      <c r="BOE19" s="47"/>
      <c r="BOF19" s="47"/>
      <c r="BOG19" s="47"/>
      <c r="BOH19" s="47"/>
      <c r="BOI19" s="47"/>
      <c r="BOJ19" s="47"/>
      <c r="BOK19" s="47"/>
      <c r="BOL19" s="47"/>
      <c r="BOM19" s="47"/>
      <c r="BON19" s="47"/>
      <c r="BOO19" s="47"/>
      <c r="BOP19" s="47"/>
      <c r="BOQ19" s="47"/>
      <c r="BOR19" s="47"/>
      <c r="BOS19" s="47"/>
      <c r="BOT19" s="47"/>
      <c r="BOU19" s="47"/>
      <c r="BOV19" s="47"/>
      <c r="BOW19" s="47"/>
      <c r="BOX19" s="47"/>
      <c r="BOY19" s="47"/>
      <c r="BOZ19" s="47"/>
      <c r="BPA19" s="47"/>
    </row>
    <row r="20" spans="1:1769" s="20" customFormat="1" ht="11.25">
      <c r="A20" s="20" t="s">
        <v>20</v>
      </c>
      <c r="CP20" s="21"/>
      <c r="CR20" s="117" t="s">
        <v>105</v>
      </c>
      <c r="CS20" s="118"/>
      <c r="CT20" s="118"/>
      <c r="CU20" s="118"/>
      <c r="CV20" s="118"/>
      <c r="CW20" s="118"/>
      <c r="CX20" s="118"/>
      <c r="CY20" s="118"/>
      <c r="CZ20" s="118"/>
      <c r="DA20" s="119"/>
      <c r="BNB20" s="47"/>
      <c r="BNC20" s="47"/>
      <c r="BND20" s="47"/>
      <c r="BNE20" s="47"/>
      <c r="BNF20" s="47"/>
      <c r="BNG20" s="47"/>
      <c r="BNH20" s="47"/>
      <c r="BNI20" s="47"/>
      <c r="BNJ20" s="47"/>
      <c r="BNK20" s="47"/>
      <c r="BNL20" s="47"/>
      <c r="BNM20" s="47"/>
      <c r="BNN20" s="47"/>
      <c r="BNO20" s="47"/>
      <c r="BNP20" s="47"/>
      <c r="BNQ20" s="47"/>
      <c r="BNR20" s="47"/>
      <c r="BNS20" s="47"/>
      <c r="BNT20" s="47"/>
      <c r="BNU20" s="47"/>
      <c r="BNV20" s="47"/>
      <c r="BNW20" s="47"/>
      <c r="BNX20" s="47"/>
      <c r="BNY20" s="47"/>
      <c r="BNZ20" s="47"/>
      <c r="BOA20" s="47"/>
      <c r="BOB20" s="47"/>
      <c r="BOC20" s="47"/>
      <c r="BOD20" s="47"/>
      <c r="BOE20" s="47"/>
      <c r="BOF20" s="47"/>
      <c r="BOG20" s="47"/>
      <c r="BOH20" s="47"/>
      <c r="BOI20" s="47"/>
      <c r="BOJ20" s="47"/>
      <c r="BOK20" s="47"/>
      <c r="BOL20" s="47"/>
      <c r="BOM20" s="47"/>
      <c r="BON20" s="47"/>
      <c r="BOO20" s="47"/>
      <c r="BOP20" s="47"/>
      <c r="BOQ20" s="47"/>
      <c r="BOR20" s="47"/>
      <c r="BOS20" s="47"/>
      <c r="BOT20" s="47"/>
      <c r="BOU20" s="47"/>
      <c r="BOV20" s="47"/>
      <c r="BOW20" s="47"/>
      <c r="BOX20" s="47"/>
      <c r="BOY20" s="47"/>
      <c r="BOZ20" s="47"/>
      <c r="BPA20" s="47"/>
    </row>
    <row r="21" spans="1:1769" s="20" customFormat="1" ht="11.25">
      <c r="A21" s="20" t="s">
        <v>21</v>
      </c>
      <c r="AO21" s="153" t="s">
        <v>103</v>
      </c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P21" s="21" t="s">
        <v>16</v>
      </c>
      <c r="CR21" s="120"/>
      <c r="CS21" s="121"/>
      <c r="CT21" s="121"/>
      <c r="CU21" s="121"/>
      <c r="CV21" s="121"/>
      <c r="CW21" s="121"/>
      <c r="CX21" s="121"/>
      <c r="CY21" s="121"/>
      <c r="CZ21" s="121"/>
      <c r="DA21" s="122"/>
      <c r="BNB21" s="47"/>
      <c r="BNC21" s="47"/>
      <c r="BND21" s="47"/>
      <c r="BNE21" s="47"/>
      <c r="BNF21" s="47"/>
      <c r="BNG21" s="47"/>
      <c r="BNH21" s="47"/>
      <c r="BNI21" s="47"/>
      <c r="BNJ21" s="47"/>
      <c r="BNK21" s="47"/>
      <c r="BNL21" s="47"/>
      <c r="BNM21" s="47"/>
      <c r="BNN21" s="47"/>
      <c r="BNO21" s="47"/>
      <c r="BNP21" s="47"/>
      <c r="BNQ21" s="47"/>
      <c r="BNR21" s="47"/>
      <c r="BNS21" s="47"/>
      <c r="BNT21" s="47"/>
      <c r="BNU21" s="47"/>
      <c r="BNV21" s="47"/>
      <c r="BNW21" s="47"/>
      <c r="BNX21" s="47"/>
      <c r="BNY21" s="47"/>
      <c r="BNZ21" s="47"/>
      <c r="BOA21" s="47"/>
      <c r="BOB21" s="47"/>
      <c r="BOC21" s="47"/>
      <c r="BOD21" s="47"/>
      <c r="BOE21" s="47"/>
      <c r="BOF21" s="47"/>
      <c r="BOG21" s="47"/>
      <c r="BOH21" s="47"/>
      <c r="BOI21" s="47"/>
      <c r="BOJ21" s="47"/>
      <c r="BOK21" s="47"/>
      <c r="BOL21" s="47"/>
      <c r="BOM21" s="47"/>
      <c r="BON21" s="47"/>
      <c r="BOO21" s="47"/>
      <c r="BOP21" s="47"/>
      <c r="BOQ21" s="47"/>
      <c r="BOR21" s="47"/>
      <c r="BOS21" s="47"/>
      <c r="BOT21" s="47"/>
      <c r="BOU21" s="47"/>
      <c r="BOV21" s="47"/>
      <c r="BOW21" s="47"/>
      <c r="BOX21" s="47"/>
      <c r="BOY21" s="47"/>
      <c r="BOZ21" s="47"/>
      <c r="BPA21" s="47"/>
    </row>
    <row r="22" spans="1:1769" s="20" customFormat="1" ht="11.25">
      <c r="A22" s="20" t="s">
        <v>22</v>
      </c>
      <c r="AO22" s="153" t="s">
        <v>104</v>
      </c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P22" s="21" t="s">
        <v>17</v>
      </c>
      <c r="CR22" s="126" t="s">
        <v>106</v>
      </c>
      <c r="CS22" s="126"/>
      <c r="CT22" s="126"/>
      <c r="CU22" s="126"/>
      <c r="CV22" s="126"/>
      <c r="CW22" s="126"/>
      <c r="CX22" s="126"/>
      <c r="CY22" s="126"/>
      <c r="CZ22" s="126"/>
      <c r="DA22" s="126"/>
      <c r="BNB22" s="47"/>
      <c r="BNC22" s="47"/>
      <c r="BND22" s="47"/>
      <c r="BNE22" s="47"/>
      <c r="BNF22" s="47"/>
      <c r="BNG22" s="47"/>
      <c r="BNH22" s="47"/>
      <c r="BNI22" s="47"/>
      <c r="BNJ22" s="47"/>
      <c r="BNK22" s="47"/>
      <c r="BNL22" s="47"/>
      <c r="BNM22" s="47"/>
      <c r="BNN22" s="47"/>
      <c r="BNO22" s="47"/>
      <c r="BNP22" s="47"/>
      <c r="BNQ22" s="47"/>
      <c r="BNR22" s="47"/>
      <c r="BNS22" s="47"/>
      <c r="BNT22" s="47"/>
      <c r="BNU22" s="47"/>
      <c r="BNV22" s="47"/>
      <c r="BNW22" s="47"/>
      <c r="BNX22" s="47"/>
      <c r="BNY22" s="47"/>
      <c r="BNZ22" s="47"/>
      <c r="BOA22" s="47"/>
      <c r="BOB22" s="47"/>
      <c r="BOC22" s="47"/>
      <c r="BOD22" s="47"/>
      <c r="BOE22" s="47"/>
      <c r="BOF22" s="47"/>
      <c r="BOG22" s="47"/>
      <c r="BOH22" s="47"/>
      <c r="BOI22" s="47"/>
      <c r="BOJ22" s="47"/>
      <c r="BOK22" s="47"/>
      <c r="BOL22" s="47"/>
      <c r="BOM22" s="47"/>
      <c r="BON22" s="47"/>
      <c r="BOO22" s="47"/>
      <c r="BOP22" s="47"/>
      <c r="BOQ22" s="47"/>
      <c r="BOR22" s="47"/>
      <c r="BOS22" s="47"/>
      <c r="BOT22" s="47"/>
      <c r="BOU22" s="47"/>
      <c r="BOV22" s="47"/>
      <c r="BOW22" s="47"/>
      <c r="BOX22" s="47"/>
      <c r="BOY22" s="47"/>
      <c r="BOZ22" s="47"/>
      <c r="BPA22" s="47"/>
    </row>
    <row r="23" spans="1:1769" s="20" customFormat="1" ht="11.25">
      <c r="A23" s="20" t="s">
        <v>23</v>
      </c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P23" s="21" t="s">
        <v>18</v>
      </c>
      <c r="CR23" s="126" t="s">
        <v>107</v>
      </c>
      <c r="CS23" s="126"/>
      <c r="CT23" s="126"/>
      <c r="CU23" s="126"/>
      <c r="CV23" s="126"/>
      <c r="CW23" s="126"/>
      <c r="CX23" s="126"/>
      <c r="CY23" s="126"/>
      <c r="CZ23" s="126"/>
      <c r="DA23" s="126"/>
      <c r="BNB23" s="47"/>
      <c r="BNC23" s="47"/>
      <c r="BND23" s="47"/>
      <c r="BNE23" s="47"/>
      <c r="BNF23" s="47"/>
      <c r="BNG23" s="47"/>
      <c r="BNH23" s="47"/>
      <c r="BNI23" s="47"/>
      <c r="BNJ23" s="47"/>
      <c r="BNK23" s="47"/>
      <c r="BNL23" s="47"/>
      <c r="BNM23" s="47"/>
      <c r="BNN23" s="47"/>
      <c r="BNO23" s="47"/>
      <c r="BNP23" s="47"/>
      <c r="BNQ23" s="47"/>
      <c r="BNR23" s="47"/>
      <c r="BNS23" s="47"/>
      <c r="BNT23" s="47"/>
      <c r="BNU23" s="47"/>
      <c r="BNV23" s="47"/>
      <c r="BNW23" s="47"/>
      <c r="BNX23" s="47"/>
      <c r="BNY23" s="47"/>
      <c r="BNZ23" s="47"/>
      <c r="BOA23" s="47"/>
      <c r="BOB23" s="47"/>
      <c r="BOC23" s="47"/>
      <c r="BOD23" s="47"/>
      <c r="BOE23" s="47"/>
      <c r="BOF23" s="47"/>
      <c r="BOG23" s="47"/>
      <c r="BOH23" s="47"/>
      <c r="BOI23" s="47"/>
      <c r="BOJ23" s="47"/>
      <c r="BOK23" s="47"/>
      <c r="BOL23" s="47"/>
      <c r="BOM23" s="47"/>
      <c r="BON23" s="47"/>
      <c r="BOO23" s="47"/>
      <c r="BOP23" s="47"/>
      <c r="BOQ23" s="47"/>
      <c r="BOR23" s="47"/>
      <c r="BOS23" s="47"/>
      <c r="BOT23" s="47"/>
      <c r="BOU23" s="47"/>
      <c r="BOV23" s="47"/>
      <c r="BOW23" s="47"/>
      <c r="BOX23" s="47"/>
      <c r="BOY23" s="47"/>
      <c r="BOZ23" s="47"/>
      <c r="BPA23" s="47"/>
    </row>
    <row r="24" spans="1:1769" s="20" customFormat="1" ht="23.25" customHeight="1">
      <c r="A24" s="53" t="s">
        <v>24</v>
      </c>
      <c r="AO24" s="123" t="s">
        <v>145</v>
      </c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P24" s="52" t="s">
        <v>18</v>
      </c>
      <c r="CR24" s="150" t="s">
        <v>139</v>
      </c>
      <c r="CS24" s="151"/>
      <c r="CT24" s="151"/>
      <c r="CU24" s="151"/>
      <c r="CV24" s="151"/>
      <c r="CW24" s="151"/>
      <c r="CX24" s="151"/>
      <c r="CY24" s="151"/>
      <c r="CZ24" s="151"/>
      <c r="DA24" s="152"/>
      <c r="BNB24" s="47"/>
      <c r="BNC24" s="47"/>
      <c r="BND24" s="47"/>
      <c r="BNE24" s="47"/>
      <c r="BNF24" s="47"/>
      <c r="BNG24" s="47"/>
      <c r="BNH24" s="47"/>
      <c r="BNI24" s="47"/>
      <c r="BNJ24" s="47"/>
      <c r="BNK24" s="47"/>
      <c r="BNL24" s="47"/>
      <c r="BNM24" s="47"/>
      <c r="BNN24" s="47"/>
      <c r="BNO24" s="47"/>
      <c r="BNP24" s="47"/>
      <c r="BNQ24" s="47"/>
      <c r="BNR24" s="47"/>
      <c r="BNS24" s="47"/>
      <c r="BNT24" s="47"/>
      <c r="BNU24" s="47"/>
      <c r="BNV24" s="47"/>
      <c r="BNW24" s="47"/>
      <c r="BNX24" s="47"/>
      <c r="BNY24" s="47"/>
      <c r="BNZ24" s="47"/>
      <c r="BOA24" s="47"/>
      <c r="BOB24" s="47"/>
      <c r="BOC24" s="47"/>
      <c r="BOD24" s="47"/>
      <c r="BOE24" s="47"/>
      <c r="BOF24" s="47"/>
      <c r="BOG24" s="47"/>
      <c r="BOH24" s="47"/>
      <c r="BOI24" s="47"/>
      <c r="BOJ24" s="47"/>
      <c r="BOK24" s="47"/>
      <c r="BOL24" s="47"/>
      <c r="BOM24" s="47"/>
      <c r="BON24" s="47"/>
      <c r="BOO24" s="47"/>
      <c r="BOP24" s="47"/>
      <c r="BOQ24" s="47"/>
      <c r="BOR24" s="47"/>
      <c r="BOS24" s="47"/>
      <c r="BOT24" s="47"/>
      <c r="BOU24" s="47"/>
      <c r="BOV24" s="47"/>
      <c r="BOW24" s="47"/>
      <c r="BOX24" s="47"/>
      <c r="BOY24" s="47"/>
      <c r="BOZ24" s="47"/>
      <c r="BPA24" s="47"/>
    </row>
    <row r="25" spans="1:1769" s="20" customFormat="1" ht="22.5" customHeight="1">
      <c r="A25" s="53" t="s">
        <v>25</v>
      </c>
      <c r="AO25" s="137" t="s">
        <v>26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P25" s="52" t="s">
        <v>19</v>
      </c>
      <c r="CR25" s="127">
        <v>383</v>
      </c>
      <c r="CS25" s="128"/>
      <c r="CT25" s="128"/>
      <c r="CU25" s="128"/>
      <c r="CV25" s="128"/>
      <c r="CW25" s="128"/>
      <c r="CX25" s="128"/>
      <c r="CY25" s="128"/>
      <c r="CZ25" s="128"/>
      <c r="DA25" s="129"/>
      <c r="BNB25" s="47"/>
      <c r="BNC25" s="47"/>
      <c r="BND25" s="47"/>
      <c r="BNE25" s="47"/>
      <c r="BNF25" s="47"/>
      <c r="BNG25" s="47"/>
      <c r="BNH25" s="47"/>
      <c r="BNI25" s="47"/>
      <c r="BNJ25" s="47"/>
      <c r="BNK25" s="47"/>
      <c r="BNL25" s="47"/>
      <c r="BNM25" s="47"/>
      <c r="BNN25" s="47"/>
      <c r="BNO25" s="47"/>
      <c r="BNP25" s="47"/>
      <c r="BNQ25" s="47"/>
      <c r="BNR25" s="47"/>
      <c r="BNS25" s="47"/>
      <c r="BNT25" s="47"/>
      <c r="BNU25" s="47"/>
      <c r="BNV25" s="47"/>
      <c r="BNW25" s="47"/>
      <c r="BNX25" s="47"/>
      <c r="BNY25" s="47"/>
      <c r="BNZ25" s="47"/>
      <c r="BOA25" s="47"/>
      <c r="BOB25" s="47"/>
      <c r="BOC25" s="47"/>
      <c r="BOD25" s="47"/>
      <c r="BOE25" s="47"/>
      <c r="BOF25" s="47"/>
      <c r="BOG25" s="47"/>
      <c r="BOH25" s="47"/>
      <c r="BOI25" s="47"/>
      <c r="BOJ25" s="47"/>
      <c r="BOK25" s="47"/>
      <c r="BOL25" s="47"/>
      <c r="BOM25" s="47"/>
      <c r="BON25" s="47"/>
      <c r="BOO25" s="47"/>
      <c r="BOP25" s="47"/>
      <c r="BOQ25" s="47"/>
      <c r="BOR25" s="47"/>
      <c r="BOS25" s="47"/>
      <c r="BOT25" s="47"/>
      <c r="BOU25" s="47"/>
      <c r="BOV25" s="47"/>
      <c r="BOW25" s="47"/>
      <c r="BOX25" s="47"/>
      <c r="BOY25" s="47"/>
      <c r="BOZ25" s="47"/>
      <c r="BPA25" s="47"/>
    </row>
    <row r="27" spans="1:1769" s="2" customFormat="1">
      <c r="BNB27" s="48"/>
      <c r="BNC27" s="48"/>
      <c r="BND27" s="48"/>
      <c r="BNE27" s="48"/>
      <c r="BNF27" s="48"/>
      <c r="BNG27" s="48"/>
      <c r="BNH27" s="48"/>
      <c r="BNI27" s="48"/>
      <c r="BNJ27" s="48"/>
      <c r="BNK27" s="48"/>
      <c r="BNL27" s="48"/>
      <c r="BNM27" s="48"/>
      <c r="BNN27" s="48"/>
      <c r="BNO27" s="48"/>
      <c r="BNP27" s="48"/>
      <c r="BNQ27" s="48"/>
      <c r="BNR27" s="48"/>
      <c r="BNS27" s="48"/>
      <c r="BNT27" s="48"/>
      <c r="BNU27" s="48"/>
      <c r="BNV27" s="48"/>
      <c r="BNW27" s="48"/>
      <c r="BNX27" s="48"/>
      <c r="BNY27" s="48"/>
      <c r="BNZ27" s="48"/>
      <c r="BOA27" s="48"/>
      <c r="BOB27" s="48"/>
      <c r="BOC27" s="48"/>
      <c r="BOD27" s="48"/>
      <c r="BOE27" s="48"/>
      <c r="BOF27" s="48"/>
      <c r="BOG27" s="48"/>
      <c r="BOH27" s="48"/>
      <c r="BOI27" s="48"/>
      <c r="BOJ27" s="48"/>
      <c r="BOK27" s="48"/>
      <c r="BOL27" s="48"/>
      <c r="BOM27" s="48"/>
      <c r="BON27" s="48"/>
      <c r="BOO27" s="48"/>
      <c r="BOP27" s="48"/>
      <c r="BOQ27" s="48"/>
      <c r="BOR27" s="48"/>
      <c r="BOS27" s="48"/>
      <c r="BOT27" s="48"/>
      <c r="BOU27" s="48"/>
      <c r="BOV27" s="48"/>
      <c r="BOW27" s="48"/>
      <c r="BOX27" s="48"/>
      <c r="BOY27" s="48"/>
      <c r="BOZ27" s="48"/>
      <c r="BPA27" s="48"/>
    </row>
    <row r="28" spans="1:1769" s="22" customFormat="1" ht="25.5" customHeight="1">
      <c r="A28" s="155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 t="s">
        <v>32</v>
      </c>
      <c r="AT28" s="148"/>
      <c r="AU28" s="148"/>
      <c r="AV28" s="148"/>
      <c r="AW28" s="148"/>
      <c r="AX28" s="148"/>
      <c r="AY28" s="148"/>
      <c r="AZ28" s="148"/>
      <c r="BA28" s="148"/>
      <c r="BB28" s="148" t="s">
        <v>102</v>
      </c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56" t="s">
        <v>108</v>
      </c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 t="s">
        <v>109</v>
      </c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 t="s">
        <v>110</v>
      </c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  <c r="IW28" s="156"/>
      <c r="IX28" s="156"/>
      <c r="IY28" s="156"/>
      <c r="IZ28" s="156"/>
      <c r="JA28" s="156"/>
      <c r="JB28" s="156" t="s">
        <v>111</v>
      </c>
      <c r="JC28" s="156"/>
      <c r="JD28" s="156"/>
      <c r="JE28" s="156"/>
      <c r="JF28" s="156"/>
      <c r="JG28" s="156"/>
      <c r="JH28" s="156"/>
      <c r="JI28" s="156"/>
      <c r="JJ28" s="156"/>
      <c r="JK28" s="156"/>
      <c r="JL28" s="156"/>
      <c r="JM28" s="156"/>
      <c r="JN28" s="156"/>
      <c r="JO28" s="156"/>
      <c r="JP28" s="156"/>
      <c r="JQ28" s="156"/>
      <c r="JR28" s="156"/>
      <c r="JS28" s="156"/>
      <c r="JT28" s="156"/>
      <c r="JU28" s="156"/>
      <c r="JV28" s="156"/>
      <c r="JW28" s="156"/>
      <c r="JX28" s="156"/>
      <c r="JY28" s="156"/>
      <c r="JZ28" s="156"/>
      <c r="KA28" s="156"/>
      <c r="KB28" s="156"/>
      <c r="KC28" s="156"/>
      <c r="KD28" s="156"/>
      <c r="KE28" s="156"/>
      <c r="KF28" s="156"/>
      <c r="KG28" s="156"/>
      <c r="KH28" s="156"/>
      <c r="KI28" s="156"/>
      <c r="KJ28" s="156"/>
      <c r="KK28" s="156"/>
      <c r="KL28" s="156"/>
      <c r="KM28" s="156"/>
      <c r="KN28" s="156"/>
      <c r="KO28" s="156"/>
      <c r="KP28" s="156"/>
      <c r="KQ28" s="156"/>
      <c r="KR28" s="156"/>
      <c r="KS28" s="156"/>
      <c r="KT28" s="156"/>
      <c r="KU28" s="156"/>
      <c r="KV28" s="156"/>
      <c r="KW28" s="156"/>
      <c r="KX28" s="156"/>
      <c r="KY28" s="156"/>
      <c r="KZ28" s="156"/>
      <c r="LA28" s="156"/>
      <c r="LB28" s="156" t="s">
        <v>112</v>
      </c>
      <c r="LC28" s="156"/>
      <c r="LD28" s="156"/>
      <c r="LE28" s="156"/>
      <c r="LF28" s="156"/>
      <c r="LG28" s="156"/>
      <c r="LH28" s="156"/>
      <c r="LI28" s="156"/>
      <c r="LJ28" s="156"/>
      <c r="LK28" s="156"/>
      <c r="LL28" s="156"/>
      <c r="LM28" s="156"/>
      <c r="LN28" s="156"/>
      <c r="LO28" s="156"/>
      <c r="LP28" s="156"/>
      <c r="LQ28" s="156"/>
      <c r="LR28" s="156"/>
      <c r="LS28" s="156"/>
      <c r="LT28" s="156"/>
      <c r="LU28" s="156"/>
      <c r="LV28" s="156"/>
      <c r="LW28" s="156"/>
      <c r="LX28" s="156"/>
      <c r="LY28" s="156"/>
      <c r="LZ28" s="156"/>
      <c r="MA28" s="156"/>
      <c r="MB28" s="156"/>
      <c r="MC28" s="156"/>
      <c r="MD28" s="156"/>
      <c r="ME28" s="156"/>
      <c r="MF28" s="156"/>
      <c r="MG28" s="156"/>
      <c r="MH28" s="156"/>
      <c r="MI28" s="156"/>
      <c r="MJ28" s="156"/>
      <c r="MK28" s="156"/>
      <c r="ML28" s="156"/>
      <c r="MM28" s="156"/>
      <c r="MN28" s="156"/>
      <c r="MO28" s="156"/>
      <c r="MP28" s="156"/>
      <c r="MQ28" s="156"/>
      <c r="MR28" s="156"/>
      <c r="MS28" s="156"/>
      <c r="MT28" s="156"/>
      <c r="MU28" s="156"/>
      <c r="MV28" s="156"/>
      <c r="MW28" s="156"/>
      <c r="MX28" s="156"/>
      <c r="MY28" s="156"/>
      <c r="MZ28" s="156"/>
      <c r="NA28" s="156"/>
      <c r="NB28" s="156" t="s">
        <v>113</v>
      </c>
      <c r="NC28" s="156"/>
      <c r="ND28" s="156"/>
      <c r="NE28" s="156"/>
      <c r="NF28" s="156"/>
      <c r="NG28" s="156"/>
      <c r="NH28" s="156"/>
      <c r="NI28" s="156"/>
      <c r="NJ28" s="156"/>
      <c r="NK28" s="156"/>
      <c r="NL28" s="156"/>
      <c r="NM28" s="156"/>
      <c r="NN28" s="156"/>
      <c r="NO28" s="156"/>
      <c r="NP28" s="156"/>
      <c r="NQ28" s="156"/>
      <c r="NR28" s="156"/>
      <c r="NS28" s="156"/>
      <c r="NT28" s="156"/>
      <c r="NU28" s="156"/>
      <c r="NV28" s="156"/>
      <c r="NW28" s="156"/>
      <c r="NX28" s="156"/>
      <c r="NY28" s="156"/>
      <c r="NZ28" s="156"/>
      <c r="OA28" s="156"/>
      <c r="OB28" s="156"/>
      <c r="OC28" s="156"/>
      <c r="OD28" s="156"/>
      <c r="OE28" s="156"/>
      <c r="OF28" s="156"/>
      <c r="OG28" s="156"/>
      <c r="OH28" s="156"/>
      <c r="OI28" s="156"/>
      <c r="OJ28" s="156"/>
      <c r="OK28" s="156"/>
      <c r="OL28" s="156"/>
      <c r="OM28" s="156"/>
      <c r="ON28" s="156"/>
      <c r="OO28" s="156"/>
      <c r="OP28" s="156"/>
      <c r="OQ28" s="156"/>
      <c r="OR28" s="156"/>
      <c r="OS28" s="156"/>
      <c r="OT28" s="156"/>
      <c r="OU28" s="156"/>
      <c r="OV28" s="156"/>
      <c r="OW28" s="156"/>
      <c r="OX28" s="156"/>
      <c r="OY28" s="156"/>
      <c r="OZ28" s="156"/>
      <c r="PA28" s="156"/>
      <c r="PB28" s="156" t="s">
        <v>114</v>
      </c>
      <c r="PC28" s="156"/>
      <c r="PD28" s="156"/>
      <c r="PE28" s="156"/>
      <c r="PF28" s="156"/>
      <c r="PG28" s="156"/>
      <c r="PH28" s="156"/>
      <c r="PI28" s="156"/>
      <c r="PJ28" s="156"/>
      <c r="PK28" s="156"/>
      <c r="PL28" s="156"/>
      <c r="PM28" s="156"/>
      <c r="PN28" s="156"/>
      <c r="PO28" s="156"/>
      <c r="PP28" s="156"/>
      <c r="PQ28" s="156"/>
      <c r="PR28" s="156"/>
      <c r="PS28" s="156"/>
      <c r="PT28" s="156"/>
      <c r="PU28" s="156"/>
      <c r="PV28" s="156"/>
      <c r="PW28" s="156"/>
      <c r="PX28" s="156"/>
      <c r="PY28" s="156"/>
      <c r="PZ28" s="156"/>
      <c r="QA28" s="156"/>
      <c r="QB28" s="156"/>
      <c r="QC28" s="156"/>
      <c r="QD28" s="156"/>
      <c r="QE28" s="156"/>
      <c r="QF28" s="156"/>
      <c r="QG28" s="156"/>
      <c r="QH28" s="156"/>
      <c r="QI28" s="156"/>
      <c r="QJ28" s="156"/>
      <c r="QK28" s="156"/>
      <c r="QL28" s="156"/>
      <c r="QM28" s="156"/>
      <c r="QN28" s="156"/>
      <c r="QO28" s="156"/>
      <c r="QP28" s="156"/>
      <c r="QQ28" s="156"/>
      <c r="QR28" s="156"/>
      <c r="QS28" s="156"/>
      <c r="QT28" s="156"/>
      <c r="QU28" s="156"/>
      <c r="QV28" s="156"/>
      <c r="QW28" s="156"/>
      <c r="QX28" s="156"/>
      <c r="QY28" s="156"/>
      <c r="QZ28" s="156"/>
      <c r="RA28" s="156"/>
      <c r="RB28" s="156" t="s">
        <v>115</v>
      </c>
      <c r="RC28" s="156"/>
      <c r="RD28" s="156"/>
      <c r="RE28" s="156"/>
      <c r="RF28" s="156"/>
      <c r="RG28" s="156"/>
      <c r="RH28" s="156"/>
      <c r="RI28" s="156"/>
      <c r="RJ28" s="156"/>
      <c r="RK28" s="156"/>
      <c r="RL28" s="156"/>
      <c r="RM28" s="156"/>
      <c r="RN28" s="156"/>
      <c r="RO28" s="156"/>
      <c r="RP28" s="156"/>
      <c r="RQ28" s="156"/>
      <c r="RR28" s="156"/>
      <c r="RS28" s="156"/>
      <c r="RT28" s="156"/>
      <c r="RU28" s="156"/>
      <c r="RV28" s="156"/>
      <c r="RW28" s="156"/>
      <c r="RX28" s="156"/>
      <c r="RY28" s="156"/>
      <c r="RZ28" s="156"/>
      <c r="SA28" s="156"/>
      <c r="SB28" s="156"/>
      <c r="SC28" s="156"/>
      <c r="SD28" s="156"/>
      <c r="SE28" s="156"/>
      <c r="SF28" s="156"/>
      <c r="SG28" s="156"/>
      <c r="SH28" s="156"/>
      <c r="SI28" s="156"/>
      <c r="SJ28" s="156"/>
      <c r="SK28" s="156"/>
      <c r="SL28" s="156"/>
      <c r="SM28" s="156"/>
      <c r="SN28" s="156"/>
      <c r="SO28" s="156"/>
      <c r="SP28" s="156"/>
      <c r="SQ28" s="156"/>
      <c r="SR28" s="156"/>
      <c r="SS28" s="156"/>
      <c r="ST28" s="156"/>
      <c r="SU28" s="156"/>
      <c r="SV28" s="156"/>
      <c r="SW28" s="156"/>
      <c r="SX28" s="156"/>
      <c r="SY28" s="156"/>
      <c r="SZ28" s="156"/>
      <c r="TA28" s="156"/>
      <c r="TB28" s="156" t="s">
        <v>116</v>
      </c>
      <c r="TC28" s="156"/>
      <c r="TD28" s="156"/>
      <c r="TE28" s="156"/>
      <c r="TF28" s="156"/>
      <c r="TG28" s="156"/>
      <c r="TH28" s="156"/>
      <c r="TI28" s="156"/>
      <c r="TJ28" s="156"/>
      <c r="TK28" s="156"/>
      <c r="TL28" s="156"/>
      <c r="TM28" s="156"/>
      <c r="TN28" s="156"/>
      <c r="TO28" s="156"/>
      <c r="TP28" s="156"/>
      <c r="TQ28" s="156"/>
      <c r="TR28" s="156"/>
      <c r="TS28" s="156"/>
      <c r="TT28" s="156"/>
      <c r="TU28" s="156"/>
      <c r="TV28" s="156"/>
      <c r="TW28" s="156"/>
      <c r="TX28" s="156"/>
      <c r="TY28" s="156"/>
      <c r="TZ28" s="156"/>
      <c r="UA28" s="156"/>
      <c r="UB28" s="156"/>
      <c r="UC28" s="156"/>
      <c r="UD28" s="156"/>
      <c r="UE28" s="156"/>
      <c r="UF28" s="156"/>
      <c r="UG28" s="156"/>
      <c r="UH28" s="156"/>
      <c r="UI28" s="156"/>
      <c r="UJ28" s="156"/>
      <c r="UK28" s="156"/>
      <c r="UL28" s="156"/>
      <c r="UM28" s="156"/>
      <c r="UN28" s="156"/>
      <c r="UO28" s="156"/>
      <c r="UP28" s="156"/>
      <c r="UQ28" s="156"/>
      <c r="UR28" s="156"/>
      <c r="US28" s="156"/>
      <c r="UT28" s="156"/>
      <c r="UU28" s="156"/>
      <c r="UV28" s="156"/>
      <c r="UW28" s="156"/>
      <c r="UX28" s="156"/>
      <c r="UY28" s="156"/>
      <c r="UZ28" s="156"/>
      <c r="VA28" s="156"/>
      <c r="VB28" s="156" t="s">
        <v>117</v>
      </c>
      <c r="VC28" s="156"/>
      <c r="VD28" s="156"/>
      <c r="VE28" s="156"/>
      <c r="VF28" s="156"/>
      <c r="VG28" s="156"/>
      <c r="VH28" s="156"/>
      <c r="VI28" s="156"/>
      <c r="VJ28" s="156"/>
      <c r="VK28" s="156"/>
      <c r="VL28" s="156"/>
      <c r="VM28" s="156"/>
      <c r="VN28" s="156"/>
      <c r="VO28" s="156"/>
      <c r="VP28" s="156"/>
      <c r="VQ28" s="156"/>
      <c r="VR28" s="156"/>
      <c r="VS28" s="156"/>
      <c r="VT28" s="156"/>
      <c r="VU28" s="156"/>
      <c r="VV28" s="156"/>
      <c r="VW28" s="156"/>
      <c r="VX28" s="156"/>
      <c r="VY28" s="156"/>
      <c r="VZ28" s="156"/>
      <c r="WA28" s="156"/>
      <c r="WB28" s="156"/>
      <c r="WC28" s="156"/>
      <c r="WD28" s="156"/>
      <c r="WE28" s="156"/>
      <c r="WF28" s="156"/>
      <c r="WG28" s="156"/>
      <c r="WH28" s="156"/>
      <c r="WI28" s="156"/>
      <c r="WJ28" s="156"/>
      <c r="WK28" s="156"/>
      <c r="WL28" s="156"/>
      <c r="WM28" s="156"/>
      <c r="WN28" s="156"/>
      <c r="WO28" s="156"/>
      <c r="WP28" s="156"/>
      <c r="WQ28" s="156"/>
      <c r="WR28" s="156"/>
      <c r="WS28" s="156"/>
      <c r="WT28" s="156"/>
      <c r="WU28" s="156"/>
      <c r="WV28" s="156"/>
      <c r="WW28" s="156"/>
      <c r="WX28" s="156"/>
      <c r="WY28" s="156"/>
      <c r="WZ28" s="156"/>
      <c r="XA28" s="156"/>
      <c r="XB28" s="156" t="s">
        <v>118</v>
      </c>
      <c r="XC28" s="156"/>
      <c r="XD28" s="156"/>
      <c r="XE28" s="156"/>
      <c r="XF28" s="156"/>
      <c r="XG28" s="156"/>
      <c r="XH28" s="156"/>
      <c r="XI28" s="156"/>
      <c r="XJ28" s="156"/>
      <c r="XK28" s="156"/>
      <c r="XL28" s="156"/>
      <c r="XM28" s="156"/>
      <c r="XN28" s="156"/>
      <c r="XO28" s="156"/>
      <c r="XP28" s="156"/>
      <c r="XQ28" s="156"/>
      <c r="XR28" s="156"/>
      <c r="XS28" s="156"/>
      <c r="XT28" s="156"/>
      <c r="XU28" s="156"/>
      <c r="XV28" s="156"/>
      <c r="XW28" s="156"/>
      <c r="XX28" s="156"/>
      <c r="XY28" s="156"/>
      <c r="XZ28" s="156"/>
      <c r="YA28" s="156"/>
      <c r="YB28" s="156"/>
      <c r="YC28" s="156"/>
      <c r="YD28" s="156"/>
      <c r="YE28" s="156"/>
      <c r="YF28" s="156"/>
      <c r="YG28" s="156"/>
      <c r="YH28" s="156"/>
      <c r="YI28" s="156"/>
      <c r="YJ28" s="156"/>
      <c r="YK28" s="156"/>
      <c r="YL28" s="156"/>
      <c r="YM28" s="156"/>
      <c r="YN28" s="156"/>
      <c r="YO28" s="156"/>
      <c r="YP28" s="156"/>
      <c r="YQ28" s="156"/>
      <c r="YR28" s="156"/>
      <c r="YS28" s="156"/>
      <c r="YT28" s="156"/>
      <c r="YU28" s="156"/>
      <c r="YV28" s="156"/>
      <c r="YW28" s="156"/>
      <c r="YX28" s="156"/>
      <c r="YY28" s="156"/>
      <c r="YZ28" s="156"/>
      <c r="ZA28" s="156"/>
      <c r="ZB28" s="156" t="s">
        <v>119</v>
      </c>
      <c r="ZC28" s="156"/>
      <c r="ZD28" s="156"/>
      <c r="ZE28" s="156"/>
      <c r="ZF28" s="156"/>
      <c r="ZG28" s="156"/>
      <c r="ZH28" s="156"/>
      <c r="ZI28" s="156"/>
      <c r="ZJ28" s="156"/>
      <c r="ZK28" s="156"/>
      <c r="ZL28" s="156"/>
      <c r="ZM28" s="156"/>
      <c r="ZN28" s="156"/>
      <c r="ZO28" s="156"/>
      <c r="ZP28" s="156"/>
      <c r="ZQ28" s="156"/>
      <c r="ZR28" s="156"/>
      <c r="ZS28" s="156"/>
      <c r="ZT28" s="156"/>
      <c r="ZU28" s="156"/>
      <c r="ZV28" s="156"/>
      <c r="ZW28" s="156"/>
      <c r="ZX28" s="156"/>
      <c r="ZY28" s="156"/>
      <c r="ZZ28" s="156"/>
      <c r="AAA28" s="156"/>
      <c r="AAB28" s="156"/>
      <c r="AAC28" s="156"/>
      <c r="AAD28" s="156"/>
      <c r="AAE28" s="156"/>
      <c r="AAF28" s="156"/>
      <c r="AAG28" s="156"/>
      <c r="AAH28" s="156"/>
      <c r="AAI28" s="156"/>
      <c r="AAJ28" s="156"/>
      <c r="AAK28" s="156"/>
      <c r="AAL28" s="156"/>
      <c r="AAM28" s="156"/>
      <c r="AAN28" s="156"/>
      <c r="AAO28" s="156"/>
      <c r="AAP28" s="156"/>
      <c r="AAQ28" s="156"/>
      <c r="AAR28" s="156"/>
      <c r="AAS28" s="156"/>
      <c r="AAT28" s="156"/>
      <c r="AAU28" s="156"/>
      <c r="AAV28" s="156"/>
      <c r="AAW28" s="156"/>
      <c r="AAX28" s="156"/>
      <c r="AAY28" s="156"/>
      <c r="AAZ28" s="156"/>
      <c r="ABA28" s="156"/>
      <c r="ABB28" s="156" t="s">
        <v>120</v>
      </c>
      <c r="ABC28" s="156"/>
      <c r="ABD28" s="156"/>
      <c r="ABE28" s="156"/>
      <c r="ABF28" s="156"/>
      <c r="ABG28" s="156"/>
      <c r="ABH28" s="156"/>
      <c r="ABI28" s="156"/>
      <c r="ABJ28" s="156"/>
      <c r="ABK28" s="156"/>
      <c r="ABL28" s="156"/>
      <c r="ABM28" s="156"/>
      <c r="ABN28" s="156"/>
      <c r="ABO28" s="156"/>
      <c r="ABP28" s="156"/>
      <c r="ABQ28" s="156"/>
      <c r="ABR28" s="156"/>
      <c r="ABS28" s="156"/>
      <c r="ABT28" s="156"/>
      <c r="ABU28" s="156"/>
      <c r="ABV28" s="156"/>
      <c r="ABW28" s="156"/>
      <c r="ABX28" s="156"/>
      <c r="ABY28" s="156"/>
      <c r="ABZ28" s="156"/>
      <c r="ACA28" s="156"/>
      <c r="ACB28" s="156"/>
      <c r="ACC28" s="156"/>
      <c r="ACD28" s="156"/>
      <c r="ACE28" s="156"/>
      <c r="ACF28" s="156"/>
      <c r="ACG28" s="156"/>
      <c r="ACH28" s="156"/>
      <c r="ACI28" s="156"/>
      <c r="ACJ28" s="156"/>
      <c r="ACK28" s="156"/>
      <c r="ACL28" s="156"/>
      <c r="ACM28" s="156"/>
      <c r="ACN28" s="156"/>
      <c r="ACO28" s="156"/>
      <c r="ACP28" s="156"/>
      <c r="ACQ28" s="156"/>
      <c r="ACR28" s="156"/>
      <c r="ACS28" s="156"/>
      <c r="ACT28" s="156"/>
      <c r="ACU28" s="156"/>
      <c r="ACV28" s="156"/>
      <c r="ACW28" s="156"/>
      <c r="ACX28" s="156"/>
      <c r="ACY28" s="156"/>
      <c r="ACZ28" s="156"/>
      <c r="ADA28" s="156"/>
      <c r="ADB28" s="156" t="s">
        <v>121</v>
      </c>
      <c r="ADC28" s="156"/>
      <c r="ADD28" s="156"/>
      <c r="ADE28" s="156"/>
      <c r="ADF28" s="156"/>
      <c r="ADG28" s="156"/>
      <c r="ADH28" s="156"/>
      <c r="ADI28" s="156"/>
      <c r="ADJ28" s="156"/>
      <c r="ADK28" s="156"/>
      <c r="ADL28" s="156"/>
      <c r="ADM28" s="156"/>
      <c r="ADN28" s="156"/>
      <c r="ADO28" s="156"/>
      <c r="ADP28" s="156"/>
      <c r="ADQ28" s="156"/>
      <c r="ADR28" s="156"/>
      <c r="ADS28" s="156"/>
      <c r="ADT28" s="156"/>
      <c r="ADU28" s="156"/>
      <c r="ADV28" s="156"/>
      <c r="ADW28" s="156"/>
      <c r="ADX28" s="156"/>
      <c r="ADY28" s="156"/>
      <c r="ADZ28" s="156"/>
      <c r="AEA28" s="156"/>
      <c r="AEB28" s="156"/>
      <c r="AEC28" s="156"/>
      <c r="AED28" s="156"/>
      <c r="AEE28" s="156"/>
      <c r="AEF28" s="156"/>
      <c r="AEG28" s="156"/>
      <c r="AEH28" s="156"/>
      <c r="AEI28" s="156"/>
      <c r="AEJ28" s="156"/>
      <c r="AEK28" s="156"/>
      <c r="AEL28" s="156"/>
      <c r="AEM28" s="156"/>
      <c r="AEN28" s="156"/>
      <c r="AEO28" s="156"/>
      <c r="AEP28" s="156"/>
      <c r="AEQ28" s="156"/>
      <c r="AER28" s="156"/>
      <c r="AES28" s="156"/>
      <c r="AET28" s="156"/>
      <c r="AEU28" s="156"/>
      <c r="AEV28" s="156"/>
      <c r="AEW28" s="156"/>
      <c r="AEX28" s="156"/>
      <c r="AEY28" s="156"/>
      <c r="AEZ28" s="156"/>
      <c r="AFA28" s="156"/>
      <c r="AFB28" s="156" t="s">
        <v>122</v>
      </c>
      <c r="AFC28" s="156"/>
      <c r="AFD28" s="156"/>
      <c r="AFE28" s="156"/>
      <c r="AFF28" s="156"/>
      <c r="AFG28" s="156"/>
      <c r="AFH28" s="156"/>
      <c r="AFI28" s="156"/>
      <c r="AFJ28" s="156"/>
      <c r="AFK28" s="156"/>
      <c r="AFL28" s="156"/>
      <c r="AFM28" s="156"/>
      <c r="AFN28" s="156"/>
      <c r="AFO28" s="156"/>
      <c r="AFP28" s="156"/>
      <c r="AFQ28" s="156"/>
      <c r="AFR28" s="156"/>
      <c r="AFS28" s="156"/>
      <c r="AFT28" s="156"/>
      <c r="AFU28" s="156"/>
      <c r="AFV28" s="156"/>
      <c r="AFW28" s="156"/>
      <c r="AFX28" s="156"/>
      <c r="AFY28" s="156"/>
      <c r="AFZ28" s="156"/>
      <c r="AGA28" s="156"/>
      <c r="AGB28" s="156"/>
      <c r="AGC28" s="156"/>
      <c r="AGD28" s="156"/>
      <c r="AGE28" s="156"/>
      <c r="AGF28" s="156"/>
      <c r="AGG28" s="156"/>
      <c r="AGH28" s="156"/>
      <c r="AGI28" s="156"/>
      <c r="AGJ28" s="156"/>
      <c r="AGK28" s="156"/>
      <c r="AGL28" s="156"/>
      <c r="AGM28" s="156"/>
      <c r="AGN28" s="156"/>
      <c r="AGO28" s="156"/>
      <c r="AGP28" s="156"/>
      <c r="AGQ28" s="156"/>
      <c r="AGR28" s="156"/>
      <c r="AGS28" s="156"/>
      <c r="AGT28" s="156"/>
      <c r="AGU28" s="156"/>
      <c r="AGV28" s="156"/>
      <c r="AGW28" s="156"/>
      <c r="AGX28" s="156"/>
      <c r="AGY28" s="156"/>
      <c r="AGZ28" s="156"/>
      <c r="AHA28" s="156"/>
      <c r="AHB28" s="156" t="s">
        <v>123</v>
      </c>
      <c r="AHC28" s="156"/>
      <c r="AHD28" s="156"/>
      <c r="AHE28" s="156"/>
      <c r="AHF28" s="156"/>
      <c r="AHG28" s="156"/>
      <c r="AHH28" s="156"/>
      <c r="AHI28" s="156"/>
      <c r="AHJ28" s="156"/>
      <c r="AHK28" s="156"/>
      <c r="AHL28" s="156"/>
      <c r="AHM28" s="156"/>
      <c r="AHN28" s="156"/>
      <c r="AHO28" s="156"/>
      <c r="AHP28" s="156"/>
      <c r="AHQ28" s="156"/>
      <c r="AHR28" s="156"/>
      <c r="AHS28" s="156"/>
      <c r="AHT28" s="156"/>
      <c r="AHU28" s="156"/>
      <c r="AHV28" s="156"/>
      <c r="AHW28" s="156"/>
      <c r="AHX28" s="156"/>
      <c r="AHY28" s="156"/>
      <c r="AHZ28" s="156"/>
      <c r="AIA28" s="156"/>
      <c r="AIB28" s="156"/>
      <c r="AIC28" s="156"/>
      <c r="AID28" s="156"/>
      <c r="AIE28" s="156"/>
      <c r="AIF28" s="156"/>
      <c r="AIG28" s="156"/>
      <c r="AIH28" s="156"/>
      <c r="AII28" s="156"/>
      <c r="AIJ28" s="156"/>
      <c r="AIK28" s="156"/>
      <c r="AIL28" s="156"/>
      <c r="AIM28" s="156"/>
      <c r="AIN28" s="156"/>
      <c r="AIO28" s="156"/>
      <c r="AIP28" s="156"/>
      <c r="AIQ28" s="156"/>
      <c r="AIR28" s="156"/>
      <c r="AIS28" s="156"/>
      <c r="AIT28" s="156"/>
      <c r="AIU28" s="156"/>
      <c r="AIV28" s="156"/>
      <c r="AIW28" s="156"/>
      <c r="AIX28" s="156"/>
      <c r="AIY28" s="156"/>
      <c r="AIZ28" s="156"/>
      <c r="AJA28" s="156"/>
      <c r="AJB28" s="156" t="s">
        <v>124</v>
      </c>
      <c r="AJC28" s="156"/>
      <c r="AJD28" s="156"/>
      <c r="AJE28" s="156"/>
      <c r="AJF28" s="156"/>
      <c r="AJG28" s="156"/>
      <c r="AJH28" s="156"/>
      <c r="AJI28" s="156"/>
      <c r="AJJ28" s="156"/>
      <c r="AJK28" s="156"/>
      <c r="AJL28" s="156"/>
      <c r="AJM28" s="156"/>
      <c r="AJN28" s="156"/>
      <c r="AJO28" s="156"/>
      <c r="AJP28" s="156"/>
      <c r="AJQ28" s="156"/>
      <c r="AJR28" s="156"/>
      <c r="AJS28" s="156"/>
      <c r="AJT28" s="156"/>
      <c r="AJU28" s="156"/>
      <c r="AJV28" s="156"/>
      <c r="AJW28" s="156"/>
      <c r="AJX28" s="156"/>
      <c r="AJY28" s="156"/>
      <c r="AJZ28" s="156"/>
      <c r="AKA28" s="156"/>
      <c r="AKB28" s="156"/>
      <c r="AKC28" s="156"/>
      <c r="AKD28" s="156"/>
      <c r="AKE28" s="156"/>
      <c r="AKF28" s="156"/>
      <c r="AKG28" s="156"/>
      <c r="AKH28" s="156"/>
      <c r="AKI28" s="156"/>
      <c r="AKJ28" s="156"/>
      <c r="AKK28" s="156"/>
      <c r="AKL28" s="156"/>
      <c r="AKM28" s="156"/>
      <c r="AKN28" s="156"/>
      <c r="AKO28" s="156"/>
      <c r="AKP28" s="156"/>
      <c r="AKQ28" s="156"/>
      <c r="AKR28" s="156"/>
      <c r="AKS28" s="156"/>
      <c r="AKT28" s="156"/>
      <c r="AKU28" s="156"/>
      <c r="AKV28" s="156"/>
      <c r="AKW28" s="156"/>
      <c r="AKX28" s="156"/>
      <c r="AKY28" s="156"/>
      <c r="AKZ28" s="156"/>
      <c r="ALA28" s="156"/>
      <c r="ALB28" s="156" t="s">
        <v>125</v>
      </c>
      <c r="ALC28" s="156"/>
      <c r="ALD28" s="156"/>
      <c r="ALE28" s="156"/>
      <c r="ALF28" s="156"/>
      <c r="ALG28" s="156"/>
      <c r="ALH28" s="156"/>
      <c r="ALI28" s="156"/>
      <c r="ALJ28" s="156"/>
      <c r="ALK28" s="156"/>
      <c r="ALL28" s="156"/>
      <c r="ALM28" s="156"/>
      <c r="ALN28" s="156"/>
      <c r="ALO28" s="156"/>
      <c r="ALP28" s="156"/>
      <c r="ALQ28" s="156"/>
      <c r="ALR28" s="156"/>
      <c r="ALS28" s="156"/>
      <c r="ALT28" s="156"/>
      <c r="ALU28" s="156"/>
      <c r="ALV28" s="156"/>
      <c r="ALW28" s="156"/>
      <c r="ALX28" s="156"/>
      <c r="ALY28" s="156"/>
      <c r="ALZ28" s="156"/>
      <c r="AMA28" s="156"/>
      <c r="AMB28" s="156"/>
      <c r="AMC28" s="156"/>
      <c r="AMD28" s="156"/>
      <c r="AME28" s="156"/>
      <c r="AMF28" s="156"/>
      <c r="AMG28" s="156"/>
      <c r="AMH28" s="156"/>
      <c r="AMI28" s="156"/>
      <c r="AMJ28" s="156"/>
      <c r="AMK28" s="156"/>
      <c r="AML28" s="156"/>
      <c r="AMM28" s="156"/>
      <c r="AMN28" s="156"/>
      <c r="AMO28" s="156"/>
      <c r="AMP28" s="156"/>
      <c r="AMQ28" s="156"/>
      <c r="AMR28" s="156"/>
      <c r="AMS28" s="156"/>
      <c r="AMT28" s="156"/>
      <c r="AMU28" s="156"/>
      <c r="AMV28" s="156"/>
      <c r="AMW28" s="156"/>
      <c r="AMX28" s="156"/>
      <c r="AMY28" s="156"/>
      <c r="AMZ28" s="156"/>
      <c r="ANA28" s="156"/>
      <c r="ANB28" s="156" t="s">
        <v>126</v>
      </c>
      <c r="ANC28" s="156"/>
      <c r="AND28" s="156"/>
      <c r="ANE28" s="156"/>
      <c r="ANF28" s="156"/>
      <c r="ANG28" s="156"/>
      <c r="ANH28" s="156"/>
      <c r="ANI28" s="156"/>
      <c r="ANJ28" s="156"/>
      <c r="ANK28" s="156"/>
      <c r="ANL28" s="156"/>
      <c r="ANM28" s="156"/>
      <c r="ANN28" s="156"/>
      <c r="ANO28" s="156"/>
      <c r="ANP28" s="156"/>
      <c r="ANQ28" s="156"/>
      <c r="ANR28" s="156"/>
      <c r="ANS28" s="156"/>
      <c r="ANT28" s="156"/>
      <c r="ANU28" s="156"/>
      <c r="ANV28" s="156"/>
      <c r="ANW28" s="156"/>
      <c r="ANX28" s="156"/>
      <c r="ANY28" s="156"/>
      <c r="ANZ28" s="156"/>
      <c r="AOA28" s="156"/>
      <c r="AOB28" s="156"/>
      <c r="AOC28" s="156"/>
      <c r="AOD28" s="156"/>
      <c r="AOE28" s="156"/>
      <c r="AOF28" s="156"/>
      <c r="AOG28" s="156"/>
      <c r="AOH28" s="156"/>
      <c r="AOI28" s="156"/>
      <c r="AOJ28" s="156"/>
      <c r="AOK28" s="156"/>
      <c r="AOL28" s="156"/>
      <c r="AOM28" s="156"/>
      <c r="AON28" s="156"/>
      <c r="AOO28" s="156"/>
      <c r="AOP28" s="156"/>
      <c r="AOQ28" s="156"/>
      <c r="AOR28" s="156"/>
      <c r="AOS28" s="156"/>
      <c r="AOT28" s="156"/>
      <c r="AOU28" s="156"/>
      <c r="AOV28" s="156"/>
      <c r="AOW28" s="156"/>
      <c r="AOX28" s="156"/>
      <c r="AOY28" s="156"/>
      <c r="AOZ28" s="156"/>
      <c r="APA28" s="156"/>
      <c r="APB28" s="156" t="s">
        <v>127</v>
      </c>
      <c r="APC28" s="156"/>
      <c r="APD28" s="156"/>
      <c r="APE28" s="156"/>
      <c r="APF28" s="156"/>
      <c r="APG28" s="156"/>
      <c r="APH28" s="156"/>
      <c r="API28" s="156"/>
      <c r="APJ28" s="156"/>
      <c r="APK28" s="156"/>
      <c r="APL28" s="156"/>
      <c r="APM28" s="156"/>
      <c r="APN28" s="156"/>
      <c r="APO28" s="156"/>
      <c r="APP28" s="156"/>
      <c r="APQ28" s="156"/>
      <c r="APR28" s="156"/>
      <c r="APS28" s="156"/>
      <c r="APT28" s="156"/>
      <c r="APU28" s="156"/>
      <c r="APV28" s="156"/>
      <c r="APW28" s="156"/>
      <c r="APX28" s="156"/>
      <c r="APY28" s="156"/>
      <c r="APZ28" s="156"/>
      <c r="AQA28" s="156"/>
      <c r="AQB28" s="156"/>
      <c r="AQC28" s="156"/>
      <c r="AQD28" s="156"/>
      <c r="AQE28" s="156"/>
      <c r="AQF28" s="156"/>
      <c r="AQG28" s="156"/>
      <c r="AQH28" s="156"/>
      <c r="AQI28" s="156"/>
      <c r="AQJ28" s="156"/>
      <c r="AQK28" s="156"/>
      <c r="AQL28" s="156"/>
      <c r="AQM28" s="156"/>
      <c r="AQN28" s="156"/>
      <c r="AQO28" s="156"/>
      <c r="AQP28" s="156"/>
      <c r="AQQ28" s="156"/>
      <c r="AQR28" s="156"/>
      <c r="AQS28" s="156"/>
      <c r="AQT28" s="156"/>
      <c r="AQU28" s="156"/>
      <c r="AQV28" s="156"/>
      <c r="AQW28" s="156"/>
      <c r="AQX28" s="156"/>
      <c r="AQY28" s="156"/>
      <c r="AQZ28" s="156"/>
      <c r="ARA28" s="156"/>
      <c r="ARB28" s="156" t="s">
        <v>128</v>
      </c>
      <c r="ARC28" s="156"/>
      <c r="ARD28" s="156"/>
      <c r="ARE28" s="156"/>
      <c r="ARF28" s="156"/>
      <c r="ARG28" s="156"/>
      <c r="ARH28" s="156"/>
      <c r="ARI28" s="156"/>
      <c r="ARJ28" s="156"/>
      <c r="ARK28" s="156"/>
      <c r="ARL28" s="156"/>
      <c r="ARM28" s="156"/>
      <c r="ARN28" s="156"/>
      <c r="ARO28" s="156"/>
      <c r="ARP28" s="156"/>
      <c r="ARQ28" s="156"/>
      <c r="ARR28" s="156"/>
      <c r="ARS28" s="156"/>
      <c r="ART28" s="156"/>
      <c r="ARU28" s="156"/>
      <c r="ARV28" s="156"/>
      <c r="ARW28" s="156"/>
      <c r="ARX28" s="156"/>
      <c r="ARY28" s="156"/>
      <c r="ARZ28" s="156"/>
      <c r="ASA28" s="156"/>
      <c r="ASB28" s="156"/>
      <c r="ASC28" s="156"/>
      <c r="ASD28" s="156"/>
      <c r="ASE28" s="156"/>
      <c r="ASF28" s="156"/>
      <c r="ASG28" s="156"/>
      <c r="ASH28" s="156"/>
      <c r="ASI28" s="156"/>
      <c r="ASJ28" s="156"/>
      <c r="ASK28" s="156"/>
      <c r="ASL28" s="156"/>
      <c r="ASM28" s="156"/>
      <c r="ASN28" s="156"/>
      <c r="ASO28" s="156"/>
      <c r="ASP28" s="156"/>
      <c r="ASQ28" s="156"/>
      <c r="ASR28" s="156"/>
      <c r="ASS28" s="156"/>
      <c r="AST28" s="156"/>
      <c r="ASU28" s="156"/>
      <c r="ASV28" s="156"/>
      <c r="ASW28" s="156"/>
      <c r="ASX28" s="156"/>
      <c r="ASY28" s="156"/>
      <c r="ASZ28" s="156"/>
      <c r="ATA28" s="156"/>
      <c r="ATB28" s="156" t="s">
        <v>129</v>
      </c>
      <c r="ATC28" s="156"/>
      <c r="ATD28" s="156"/>
      <c r="ATE28" s="156"/>
      <c r="ATF28" s="156"/>
      <c r="ATG28" s="156"/>
      <c r="ATH28" s="156"/>
      <c r="ATI28" s="156"/>
      <c r="ATJ28" s="156"/>
      <c r="ATK28" s="156"/>
      <c r="ATL28" s="156"/>
      <c r="ATM28" s="156"/>
      <c r="ATN28" s="156"/>
      <c r="ATO28" s="156"/>
      <c r="ATP28" s="156"/>
      <c r="ATQ28" s="156"/>
      <c r="ATR28" s="156"/>
      <c r="ATS28" s="156"/>
      <c r="ATT28" s="156"/>
      <c r="ATU28" s="156"/>
      <c r="ATV28" s="156"/>
      <c r="ATW28" s="156"/>
      <c r="ATX28" s="156"/>
      <c r="ATY28" s="156"/>
      <c r="ATZ28" s="156"/>
      <c r="AUA28" s="156"/>
      <c r="AUB28" s="156"/>
      <c r="AUC28" s="156"/>
      <c r="AUD28" s="156"/>
      <c r="AUE28" s="156"/>
      <c r="AUF28" s="156"/>
      <c r="AUG28" s="156"/>
      <c r="AUH28" s="156"/>
      <c r="AUI28" s="156"/>
      <c r="AUJ28" s="156"/>
      <c r="AUK28" s="156"/>
      <c r="AUL28" s="156"/>
      <c r="AUM28" s="156"/>
      <c r="AUN28" s="156"/>
      <c r="AUO28" s="156"/>
      <c r="AUP28" s="156"/>
      <c r="AUQ28" s="156"/>
      <c r="AUR28" s="156"/>
      <c r="AUS28" s="156"/>
      <c r="AUT28" s="156"/>
      <c r="AUU28" s="156"/>
      <c r="AUV28" s="156"/>
      <c r="AUW28" s="156"/>
      <c r="AUX28" s="156"/>
      <c r="AUY28" s="156"/>
      <c r="AUZ28" s="156"/>
      <c r="AVA28" s="156"/>
      <c r="AVB28" s="156" t="s">
        <v>130</v>
      </c>
      <c r="AVC28" s="156"/>
      <c r="AVD28" s="156"/>
      <c r="AVE28" s="156"/>
      <c r="AVF28" s="156"/>
      <c r="AVG28" s="156"/>
      <c r="AVH28" s="156"/>
      <c r="AVI28" s="156"/>
      <c r="AVJ28" s="156"/>
      <c r="AVK28" s="156"/>
      <c r="AVL28" s="156"/>
      <c r="AVM28" s="156"/>
      <c r="AVN28" s="156"/>
      <c r="AVO28" s="156"/>
      <c r="AVP28" s="156"/>
      <c r="AVQ28" s="156"/>
      <c r="AVR28" s="156"/>
      <c r="AVS28" s="156"/>
      <c r="AVT28" s="156"/>
      <c r="AVU28" s="156"/>
      <c r="AVV28" s="156"/>
      <c r="AVW28" s="156"/>
      <c r="AVX28" s="156"/>
      <c r="AVY28" s="156"/>
      <c r="AVZ28" s="156"/>
      <c r="AWA28" s="156"/>
      <c r="AWB28" s="156"/>
      <c r="AWC28" s="156"/>
      <c r="AWD28" s="156"/>
      <c r="AWE28" s="156"/>
      <c r="AWF28" s="156"/>
      <c r="AWG28" s="156"/>
      <c r="AWH28" s="156"/>
      <c r="AWI28" s="156"/>
      <c r="AWJ28" s="156"/>
      <c r="AWK28" s="156"/>
      <c r="AWL28" s="156"/>
      <c r="AWM28" s="156"/>
      <c r="AWN28" s="156"/>
      <c r="AWO28" s="156"/>
      <c r="AWP28" s="156"/>
      <c r="AWQ28" s="156"/>
      <c r="AWR28" s="156"/>
      <c r="AWS28" s="156"/>
      <c r="AWT28" s="156"/>
      <c r="AWU28" s="156"/>
      <c r="AWV28" s="156"/>
      <c r="AWW28" s="156"/>
      <c r="AWX28" s="156"/>
      <c r="AWY28" s="156"/>
      <c r="AWZ28" s="156"/>
      <c r="AXA28" s="156"/>
      <c r="AXB28" s="156" t="s">
        <v>131</v>
      </c>
      <c r="AXC28" s="156"/>
      <c r="AXD28" s="156"/>
      <c r="AXE28" s="156"/>
      <c r="AXF28" s="156"/>
      <c r="AXG28" s="156"/>
      <c r="AXH28" s="156"/>
      <c r="AXI28" s="156"/>
      <c r="AXJ28" s="156"/>
      <c r="AXK28" s="156"/>
      <c r="AXL28" s="156"/>
      <c r="AXM28" s="156"/>
      <c r="AXN28" s="156"/>
      <c r="AXO28" s="156"/>
      <c r="AXP28" s="156"/>
      <c r="AXQ28" s="156"/>
      <c r="AXR28" s="156"/>
      <c r="AXS28" s="156"/>
      <c r="AXT28" s="156"/>
      <c r="AXU28" s="156"/>
      <c r="AXV28" s="156"/>
      <c r="AXW28" s="156"/>
      <c r="AXX28" s="156"/>
      <c r="AXY28" s="156"/>
      <c r="AXZ28" s="156"/>
      <c r="AYA28" s="156"/>
      <c r="AYB28" s="156"/>
      <c r="AYC28" s="156"/>
      <c r="AYD28" s="156"/>
      <c r="AYE28" s="156"/>
      <c r="AYF28" s="156"/>
      <c r="AYG28" s="156"/>
      <c r="AYH28" s="156"/>
      <c r="AYI28" s="156"/>
      <c r="AYJ28" s="156"/>
      <c r="AYK28" s="156"/>
      <c r="AYL28" s="156"/>
      <c r="AYM28" s="156"/>
      <c r="AYN28" s="156"/>
      <c r="AYO28" s="156"/>
      <c r="AYP28" s="156"/>
      <c r="AYQ28" s="156"/>
      <c r="AYR28" s="156"/>
      <c r="AYS28" s="156"/>
      <c r="AYT28" s="156"/>
      <c r="AYU28" s="156"/>
      <c r="AYV28" s="156"/>
      <c r="AYW28" s="156"/>
      <c r="AYX28" s="156"/>
      <c r="AYY28" s="156"/>
      <c r="AYZ28" s="156"/>
      <c r="AZA28" s="156"/>
      <c r="AZB28" s="156" t="s">
        <v>132</v>
      </c>
      <c r="AZC28" s="156"/>
      <c r="AZD28" s="156"/>
      <c r="AZE28" s="156"/>
      <c r="AZF28" s="156"/>
      <c r="AZG28" s="156"/>
      <c r="AZH28" s="156"/>
      <c r="AZI28" s="156"/>
      <c r="AZJ28" s="156"/>
      <c r="AZK28" s="156"/>
      <c r="AZL28" s="156"/>
      <c r="AZM28" s="156"/>
      <c r="AZN28" s="156"/>
      <c r="AZO28" s="156"/>
      <c r="AZP28" s="156"/>
      <c r="AZQ28" s="156"/>
      <c r="AZR28" s="156"/>
      <c r="AZS28" s="156"/>
      <c r="AZT28" s="156"/>
      <c r="AZU28" s="156"/>
      <c r="AZV28" s="156"/>
      <c r="AZW28" s="156"/>
      <c r="AZX28" s="156"/>
      <c r="AZY28" s="156"/>
      <c r="AZZ28" s="156"/>
      <c r="BAA28" s="156"/>
      <c r="BAB28" s="156"/>
      <c r="BAC28" s="156"/>
      <c r="BAD28" s="156"/>
      <c r="BAE28" s="156"/>
      <c r="BAF28" s="156"/>
      <c r="BAG28" s="156"/>
      <c r="BAH28" s="156"/>
      <c r="BAI28" s="156"/>
      <c r="BAJ28" s="156"/>
      <c r="BAK28" s="156"/>
      <c r="BAL28" s="156"/>
      <c r="BAM28" s="156"/>
      <c r="BAN28" s="156"/>
      <c r="BAO28" s="156"/>
      <c r="BAP28" s="156"/>
      <c r="BAQ28" s="156"/>
      <c r="BAR28" s="156"/>
      <c r="BAS28" s="156"/>
      <c r="BAT28" s="156"/>
      <c r="BAU28" s="156"/>
      <c r="BAV28" s="156"/>
      <c r="BAW28" s="156"/>
      <c r="BAX28" s="156"/>
      <c r="BAY28" s="156"/>
      <c r="BAZ28" s="156"/>
      <c r="BBA28" s="156"/>
      <c r="BBB28" s="156" t="s">
        <v>133</v>
      </c>
      <c r="BBC28" s="156"/>
      <c r="BBD28" s="156"/>
      <c r="BBE28" s="156"/>
      <c r="BBF28" s="156"/>
      <c r="BBG28" s="156"/>
      <c r="BBH28" s="156"/>
      <c r="BBI28" s="156"/>
      <c r="BBJ28" s="156"/>
      <c r="BBK28" s="156"/>
      <c r="BBL28" s="156"/>
      <c r="BBM28" s="156"/>
      <c r="BBN28" s="156"/>
      <c r="BBO28" s="156"/>
      <c r="BBP28" s="156"/>
      <c r="BBQ28" s="156"/>
      <c r="BBR28" s="156"/>
      <c r="BBS28" s="156"/>
      <c r="BBT28" s="156"/>
      <c r="BBU28" s="156"/>
      <c r="BBV28" s="156"/>
      <c r="BBW28" s="156"/>
      <c r="BBX28" s="156"/>
      <c r="BBY28" s="156"/>
      <c r="BBZ28" s="156"/>
      <c r="BCA28" s="156"/>
      <c r="BCB28" s="156"/>
      <c r="BCC28" s="156"/>
      <c r="BCD28" s="156"/>
      <c r="BCE28" s="156"/>
      <c r="BCF28" s="156"/>
      <c r="BCG28" s="156"/>
      <c r="BCH28" s="156"/>
      <c r="BCI28" s="156"/>
      <c r="BCJ28" s="156"/>
      <c r="BCK28" s="156"/>
      <c r="BCL28" s="156"/>
      <c r="BCM28" s="156"/>
      <c r="BCN28" s="156"/>
      <c r="BCO28" s="156"/>
      <c r="BCP28" s="156"/>
      <c r="BCQ28" s="156"/>
      <c r="BCR28" s="156"/>
      <c r="BCS28" s="156"/>
      <c r="BCT28" s="156"/>
      <c r="BCU28" s="156"/>
      <c r="BCV28" s="156"/>
      <c r="BCW28" s="156"/>
      <c r="BCX28" s="156"/>
      <c r="BCY28" s="156"/>
      <c r="BCZ28" s="156"/>
      <c r="BDA28" s="156"/>
      <c r="BDB28" s="156" t="s">
        <v>134</v>
      </c>
      <c r="BDC28" s="156"/>
      <c r="BDD28" s="156"/>
      <c r="BDE28" s="156"/>
      <c r="BDF28" s="156"/>
      <c r="BDG28" s="156"/>
      <c r="BDH28" s="156"/>
      <c r="BDI28" s="156"/>
      <c r="BDJ28" s="156"/>
      <c r="BDK28" s="156"/>
      <c r="BDL28" s="156"/>
      <c r="BDM28" s="156"/>
      <c r="BDN28" s="156"/>
      <c r="BDO28" s="156"/>
      <c r="BDP28" s="156"/>
      <c r="BDQ28" s="156"/>
      <c r="BDR28" s="156"/>
      <c r="BDS28" s="156"/>
      <c r="BDT28" s="156"/>
      <c r="BDU28" s="156"/>
      <c r="BDV28" s="156"/>
      <c r="BDW28" s="156"/>
      <c r="BDX28" s="156"/>
      <c r="BDY28" s="156"/>
      <c r="BDZ28" s="156"/>
      <c r="BEA28" s="156"/>
      <c r="BEB28" s="156"/>
      <c r="BEC28" s="156"/>
      <c r="BED28" s="156"/>
      <c r="BEE28" s="156"/>
      <c r="BEF28" s="156"/>
      <c r="BEG28" s="156"/>
      <c r="BEH28" s="156"/>
      <c r="BEI28" s="156"/>
      <c r="BEJ28" s="156"/>
      <c r="BEK28" s="156"/>
      <c r="BEL28" s="156"/>
      <c r="BEM28" s="156"/>
      <c r="BEN28" s="156"/>
      <c r="BEO28" s="156"/>
      <c r="BEP28" s="156"/>
      <c r="BEQ28" s="156"/>
      <c r="BER28" s="156"/>
      <c r="BES28" s="156"/>
      <c r="BET28" s="156"/>
      <c r="BEU28" s="156"/>
      <c r="BEV28" s="156"/>
      <c r="BEW28" s="156"/>
      <c r="BEX28" s="156"/>
      <c r="BEY28" s="156"/>
      <c r="BEZ28" s="156"/>
      <c r="BFA28" s="156"/>
      <c r="BFB28" s="156" t="s">
        <v>135</v>
      </c>
      <c r="BFC28" s="156"/>
      <c r="BFD28" s="156"/>
      <c r="BFE28" s="156"/>
      <c r="BFF28" s="156"/>
      <c r="BFG28" s="156"/>
      <c r="BFH28" s="156"/>
      <c r="BFI28" s="156"/>
      <c r="BFJ28" s="156"/>
      <c r="BFK28" s="156"/>
      <c r="BFL28" s="156"/>
      <c r="BFM28" s="156"/>
      <c r="BFN28" s="156"/>
      <c r="BFO28" s="156"/>
      <c r="BFP28" s="156"/>
      <c r="BFQ28" s="156"/>
      <c r="BFR28" s="156"/>
      <c r="BFS28" s="156"/>
      <c r="BFT28" s="156"/>
      <c r="BFU28" s="156"/>
      <c r="BFV28" s="156"/>
      <c r="BFW28" s="156"/>
      <c r="BFX28" s="156"/>
      <c r="BFY28" s="156"/>
      <c r="BFZ28" s="156"/>
      <c r="BGA28" s="156"/>
      <c r="BGB28" s="156"/>
      <c r="BGC28" s="156"/>
      <c r="BGD28" s="156"/>
      <c r="BGE28" s="156"/>
      <c r="BGF28" s="156"/>
      <c r="BGG28" s="156"/>
      <c r="BGH28" s="156"/>
      <c r="BGI28" s="156"/>
      <c r="BGJ28" s="156"/>
      <c r="BGK28" s="156"/>
      <c r="BGL28" s="156"/>
      <c r="BGM28" s="156"/>
      <c r="BGN28" s="156"/>
      <c r="BGO28" s="156"/>
      <c r="BGP28" s="156"/>
      <c r="BGQ28" s="156"/>
      <c r="BGR28" s="156"/>
      <c r="BGS28" s="156"/>
      <c r="BGT28" s="156"/>
      <c r="BGU28" s="156"/>
      <c r="BGV28" s="156"/>
      <c r="BGW28" s="156"/>
      <c r="BGX28" s="156"/>
      <c r="BGY28" s="156"/>
      <c r="BGZ28" s="156"/>
      <c r="BHA28" s="156"/>
      <c r="BHB28" s="156" t="s">
        <v>136</v>
      </c>
      <c r="BHC28" s="156"/>
      <c r="BHD28" s="156"/>
      <c r="BHE28" s="156"/>
      <c r="BHF28" s="156"/>
      <c r="BHG28" s="156"/>
      <c r="BHH28" s="156"/>
      <c r="BHI28" s="156"/>
      <c r="BHJ28" s="156"/>
      <c r="BHK28" s="156"/>
      <c r="BHL28" s="156"/>
      <c r="BHM28" s="156"/>
      <c r="BHN28" s="156"/>
      <c r="BHO28" s="156"/>
      <c r="BHP28" s="156"/>
      <c r="BHQ28" s="156"/>
      <c r="BHR28" s="156"/>
      <c r="BHS28" s="156"/>
      <c r="BHT28" s="156"/>
      <c r="BHU28" s="156"/>
      <c r="BHV28" s="156"/>
      <c r="BHW28" s="156"/>
      <c r="BHX28" s="156"/>
      <c r="BHY28" s="156"/>
      <c r="BHZ28" s="156"/>
      <c r="BIA28" s="156"/>
      <c r="BIB28" s="156"/>
      <c r="BIC28" s="156"/>
      <c r="BID28" s="156"/>
      <c r="BIE28" s="156"/>
      <c r="BIF28" s="156"/>
      <c r="BIG28" s="156"/>
      <c r="BIH28" s="156"/>
      <c r="BII28" s="156"/>
      <c r="BIJ28" s="156"/>
      <c r="BIK28" s="156"/>
      <c r="BIL28" s="156"/>
      <c r="BIM28" s="156"/>
      <c r="BIN28" s="156"/>
      <c r="BIO28" s="156"/>
      <c r="BIP28" s="156"/>
      <c r="BIQ28" s="156"/>
      <c r="BIR28" s="156"/>
      <c r="BIS28" s="156"/>
      <c r="BIT28" s="156"/>
      <c r="BIU28" s="156"/>
      <c r="BIV28" s="156"/>
      <c r="BIW28" s="156"/>
      <c r="BIX28" s="156"/>
      <c r="BIY28" s="156"/>
      <c r="BIZ28" s="156"/>
      <c r="BJA28" s="156"/>
      <c r="BJB28" s="156" t="s">
        <v>137</v>
      </c>
      <c r="BJC28" s="156"/>
      <c r="BJD28" s="156"/>
      <c r="BJE28" s="156"/>
      <c r="BJF28" s="156"/>
      <c r="BJG28" s="156"/>
      <c r="BJH28" s="156"/>
      <c r="BJI28" s="156"/>
      <c r="BJJ28" s="156"/>
      <c r="BJK28" s="156"/>
      <c r="BJL28" s="156"/>
      <c r="BJM28" s="156"/>
      <c r="BJN28" s="156"/>
      <c r="BJO28" s="156"/>
      <c r="BJP28" s="156"/>
      <c r="BJQ28" s="156"/>
      <c r="BJR28" s="156"/>
      <c r="BJS28" s="156"/>
      <c r="BJT28" s="156"/>
      <c r="BJU28" s="156"/>
      <c r="BJV28" s="156"/>
      <c r="BJW28" s="156"/>
      <c r="BJX28" s="156"/>
      <c r="BJY28" s="156"/>
      <c r="BJZ28" s="156"/>
      <c r="BKA28" s="156"/>
      <c r="BKB28" s="156"/>
      <c r="BKC28" s="156"/>
      <c r="BKD28" s="156"/>
      <c r="BKE28" s="156"/>
      <c r="BKF28" s="156"/>
      <c r="BKG28" s="156"/>
      <c r="BKH28" s="156"/>
      <c r="BKI28" s="156"/>
      <c r="BKJ28" s="156"/>
      <c r="BKK28" s="156"/>
      <c r="BKL28" s="156"/>
      <c r="BKM28" s="156"/>
      <c r="BKN28" s="156"/>
      <c r="BKO28" s="156"/>
      <c r="BKP28" s="156"/>
      <c r="BKQ28" s="156"/>
      <c r="BKR28" s="156"/>
      <c r="BKS28" s="156"/>
      <c r="BKT28" s="156"/>
      <c r="BKU28" s="156"/>
      <c r="BKV28" s="156"/>
      <c r="BKW28" s="156"/>
      <c r="BKX28" s="156"/>
      <c r="BKY28" s="156"/>
      <c r="BKZ28" s="156"/>
      <c r="BLA28" s="156"/>
      <c r="BLB28" s="156" t="s">
        <v>138</v>
      </c>
      <c r="BLC28" s="156"/>
      <c r="BLD28" s="156"/>
      <c r="BLE28" s="156"/>
      <c r="BLF28" s="156"/>
      <c r="BLG28" s="156"/>
      <c r="BLH28" s="156"/>
      <c r="BLI28" s="156"/>
      <c r="BLJ28" s="156"/>
      <c r="BLK28" s="156"/>
      <c r="BLL28" s="156"/>
      <c r="BLM28" s="156"/>
      <c r="BLN28" s="156"/>
      <c r="BLO28" s="156"/>
      <c r="BLP28" s="156"/>
      <c r="BLQ28" s="156"/>
      <c r="BLR28" s="156"/>
      <c r="BLS28" s="156"/>
      <c r="BLT28" s="156"/>
      <c r="BLU28" s="156"/>
      <c r="BLV28" s="156"/>
      <c r="BLW28" s="156"/>
      <c r="BLX28" s="156"/>
      <c r="BLY28" s="156"/>
      <c r="BLZ28" s="156"/>
      <c r="BMA28" s="156"/>
      <c r="BMB28" s="156"/>
      <c r="BMC28" s="156"/>
      <c r="BMD28" s="156"/>
      <c r="BME28" s="156"/>
      <c r="BMF28" s="156"/>
      <c r="BMG28" s="156"/>
      <c r="BMH28" s="156"/>
      <c r="BMI28" s="156"/>
      <c r="BMJ28" s="156"/>
      <c r="BMK28" s="156"/>
      <c r="BML28" s="156"/>
      <c r="BMM28" s="156"/>
      <c r="BMN28" s="156"/>
      <c r="BMO28" s="156"/>
      <c r="BMP28" s="156"/>
      <c r="BMQ28" s="156"/>
      <c r="BMR28" s="156"/>
      <c r="BMS28" s="156"/>
      <c r="BMT28" s="156"/>
      <c r="BMU28" s="156"/>
      <c r="BMV28" s="156"/>
      <c r="BMW28" s="156"/>
      <c r="BMX28" s="156"/>
      <c r="BMY28" s="156"/>
      <c r="BMZ28" s="156"/>
      <c r="BNA28" s="156"/>
      <c r="BNB28" s="49"/>
      <c r="BNC28" s="49"/>
      <c r="BND28" s="49"/>
      <c r="BNE28" s="49"/>
      <c r="BNF28" s="49"/>
      <c r="BNG28" s="49"/>
      <c r="BNH28" s="49"/>
      <c r="BNI28" s="49"/>
      <c r="BNJ28" s="49"/>
      <c r="BNK28" s="49"/>
      <c r="BNL28" s="49"/>
      <c r="BNM28" s="49"/>
      <c r="BNN28" s="49"/>
      <c r="BNO28" s="49"/>
      <c r="BNP28" s="49"/>
      <c r="BNQ28" s="49"/>
      <c r="BNR28" s="49"/>
      <c r="BNS28" s="49"/>
      <c r="BNT28" s="49"/>
      <c r="BNU28" s="49"/>
      <c r="BNV28" s="49"/>
      <c r="BNW28" s="49"/>
      <c r="BNX28" s="49"/>
      <c r="BNY28" s="49"/>
      <c r="BNZ28" s="49"/>
      <c r="BOA28" s="49"/>
      <c r="BOB28" s="49"/>
      <c r="BOC28" s="49"/>
      <c r="BOD28" s="49"/>
      <c r="BOE28" s="49"/>
      <c r="BOF28" s="49"/>
      <c r="BOG28" s="49"/>
      <c r="BOH28" s="49"/>
      <c r="BOI28" s="49"/>
      <c r="BOJ28" s="49"/>
      <c r="BOK28" s="49"/>
      <c r="BOL28" s="49"/>
      <c r="BOM28" s="49"/>
      <c r="BON28" s="49"/>
      <c r="BOO28" s="49"/>
      <c r="BOP28" s="49"/>
      <c r="BOQ28" s="49"/>
      <c r="BOR28" s="49"/>
      <c r="BOS28" s="49"/>
      <c r="BOT28" s="49"/>
      <c r="BOU28" s="49"/>
      <c r="BOV28" s="49"/>
      <c r="BOW28" s="49"/>
      <c r="BOX28" s="49"/>
      <c r="BOY28" s="49"/>
      <c r="BOZ28" s="49"/>
      <c r="BPA28" s="49"/>
    </row>
    <row r="29" spans="1:1769" s="22" customFormat="1" ht="34.5" customHeight="1">
      <c r="A29" s="155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 t="s">
        <v>28</v>
      </c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 t="s">
        <v>47</v>
      </c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 t="s">
        <v>28</v>
      </c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 t="s">
        <v>47</v>
      </c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 t="s">
        <v>28</v>
      </c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 t="s">
        <v>47</v>
      </c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 t="s">
        <v>28</v>
      </c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 t="s">
        <v>47</v>
      </c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  <c r="IW29" s="148"/>
      <c r="IX29" s="148"/>
      <c r="IY29" s="148"/>
      <c r="IZ29" s="148"/>
      <c r="JA29" s="148"/>
      <c r="JB29" s="148" t="s">
        <v>28</v>
      </c>
      <c r="JC29" s="148"/>
      <c r="JD29" s="148"/>
      <c r="JE29" s="148"/>
      <c r="JF29" s="148"/>
      <c r="JG29" s="148"/>
      <c r="JH29" s="148"/>
      <c r="JI29" s="148"/>
      <c r="JJ29" s="148"/>
      <c r="JK29" s="148"/>
      <c r="JL29" s="148"/>
      <c r="JM29" s="148"/>
      <c r="JN29" s="148"/>
      <c r="JO29" s="148"/>
      <c r="JP29" s="148"/>
      <c r="JQ29" s="148"/>
      <c r="JR29" s="148"/>
      <c r="JS29" s="148"/>
      <c r="JT29" s="148"/>
      <c r="JU29" s="148"/>
      <c r="JV29" s="148"/>
      <c r="JW29" s="148"/>
      <c r="JX29" s="148"/>
      <c r="JY29" s="148"/>
      <c r="JZ29" s="148"/>
      <c r="KA29" s="148"/>
      <c r="KB29" s="148" t="s">
        <v>47</v>
      </c>
      <c r="KC29" s="148"/>
      <c r="KD29" s="148"/>
      <c r="KE29" s="148"/>
      <c r="KF29" s="148"/>
      <c r="KG29" s="148"/>
      <c r="KH29" s="148"/>
      <c r="KI29" s="148"/>
      <c r="KJ29" s="148"/>
      <c r="KK29" s="148"/>
      <c r="KL29" s="148"/>
      <c r="KM29" s="148"/>
      <c r="KN29" s="148"/>
      <c r="KO29" s="148"/>
      <c r="KP29" s="148"/>
      <c r="KQ29" s="148"/>
      <c r="KR29" s="148"/>
      <c r="KS29" s="148"/>
      <c r="KT29" s="148"/>
      <c r="KU29" s="148"/>
      <c r="KV29" s="148"/>
      <c r="KW29" s="148"/>
      <c r="KX29" s="148"/>
      <c r="KY29" s="148"/>
      <c r="KZ29" s="148"/>
      <c r="LA29" s="148"/>
      <c r="LB29" s="148" t="s">
        <v>28</v>
      </c>
      <c r="LC29" s="148"/>
      <c r="LD29" s="148"/>
      <c r="LE29" s="148"/>
      <c r="LF29" s="148"/>
      <c r="LG29" s="148"/>
      <c r="LH29" s="148"/>
      <c r="LI29" s="148"/>
      <c r="LJ29" s="148"/>
      <c r="LK29" s="148"/>
      <c r="LL29" s="148"/>
      <c r="LM29" s="148"/>
      <c r="LN29" s="148"/>
      <c r="LO29" s="148"/>
      <c r="LP29" s="148"/>
      <c r="LQ29" s="148"/>
      <c r="LR29" s="148"/>
      <c r="LS29" s="148"/>
      <c r="LT29" s="148"/>
      <c r="LU29" s="148"/>
      <c r="LV29" s="148"/>
      <c r="LW29" s="148"/>
      <c r="LX29" s="148"/>
      <c r="LY29" s="148"/>
      <c r="LZ29" s="148"/>
      <c r="MA29" s="148"/>
      <c r="MB29" s="148" t="s">
        <v>47</v>
      </c>
      <c r="MC29" s="148"/>
      <c r="MD29" s="148"/>
      <c r="ME29" s="148"/>
      <c r="MF29" s="148"/>
      <c r="MG29" s="148"/>
      <c r="MH29" s="148"/>
      <c r="MI29" s="148"/>
      <c r="MJ29" s="148"/>
      <c r="MK29" s="148"/>
      <c r="ML29" s="148"/>
      <c r="MM29" s="148"/>
      <c r="MN29" s="148"/>
      <c r="MO29" s="148"/>
      <c r="MP29" s="148"/>
      <c r="MQ29" s="148"/>
      <c r="MR29" s="148"/>
      <c r="MS29" s="148"/>
      <c r="MT29" s="148"/>
      <c r="MU29" s="148"/>
      <c r="MV29" s="148"/>
      <c r="MW29" s="148"/>
      <c r="MX29" s="148"/>
      <c r="MY29" s="148"/>
      <c r="MZ29" s="148"/>
      <c r="NA29" s="148"/>
      <c r="NB29" s="148" t="s">
        <v>28</v>
      </c>
      <c r="NC29" s="148"/>
      <c r="ND29" s="148"/>
      <c r="NE29" s="148"/>
      <c r="NF29" s="148"/>
      <c r="NG29" s="148"/>
      <c r="NH29" s="148"/>
      <c r="NI29" s="148"/>
      <c r="NJ29" s="148"/>
      <c r="NK29" s="148"/>
      <c r="NL29" s="148"/>
      <c r="NM29" s="148"/>
      <c r="NN29" s="148"/>
      <c r="NO29" s="148"/>
      <c r="NP29" s="148"/>
      <c r="NQ29" s="148"/>
      <c r="NR29" s="148"/>
      <c r="NS29" s="148"/>
      <c r="NT29" s="148"/>
      <c r="NU29" s="148"/>
      <c r="NV29" s="148"/>
      <c r="NW29" s="148"/>
      <c r="NX29" s="148"/>
      <c r="NY29" s="148"/>
      <c r="NZ29" s="148"/>
      <c r="OA29" s="148"/>
      <c r="OB29" s="148" t="s">
        <v>47</v>
      </c>
      <c r="OC29" s="148"/>
      <c r="OD29" s="148"/>
      <c r="OE29" s="148"/>
      <c r="OF29" s="148"/>
      <c r="OG29" s="148"/>
      <c r="OH29" s="148"/>
      <c r="OI29" s="148"/>
      <c r="OJ29" s="148"/>
      <c r="OK29" s="148"/>
      <c r="OL29" s="148"/>
      <c r="OM29" s="148"/>
      <c r="ON29" s="148"/>
      <c r="OO29" s="148"/>
      <c r="OP29" s="148"/>
      <c r="OQ29" s="148"/>
      <c r="OR29" s="148"/>
      <c r="OS29" s="148"/>
      <c r="OT29" s="148"/>
      <c r="OU29" s="148"/>
      <c r="OV29" s="148"/>
      <c r="OW29" s="148"/>
      <c r="OX29" s="148"/>
      <c r="OY29" s="148"/>
      <c r="OZ29" s="148"/>
      <c r="PA29" s="148"/>
      <c r="PB29" s="148" t="s">
        <v>28</v>
      </c>
      <c r="PC29" s="148"/>
      <c r="PD29" s="148"/>
      <c r="PE29" s="148"/>
      <c r="PF29" s="148"/>
      <c r="PG29" s="148"/>
      <c r="PH29" s="148"/>
      <c r="PI29" s="148"/>
      <c r="PJ29" s="148"/>
      <c r="PK29" s="148"/>
      <c r="PL29" s="148"/>
      <c r="PM29" s="148"/>
      <c r="PN29" s="148"/>
      <c r="PO29" s="148"/>
      <c r="PP29" s="148"/>
      <c r="PQ29" s="148"/>
      <c r="PR29" s="148"/>
      <c r="PS29" s="148"/>
      <c r="PT29" s="148"/>
      <c r="PU29" s="148"/>
      <c r="PV29" s="148"/>
      <c r="PW29" s="148"/>
      <c r="PX29" s="148"/>
      <c r="PY29" s="148"/>
      <c r="PZ29" s="148"/>
      <c r="QA29" s="148"/>
      <c r="QB29" s="148" t="s">
        <v>47</v>
      </c>
      <c r="QC29" s="148"/>
      <c r="QD29" s="148"/>
      <c r="QE29" s="148"/>
      <c r="QF29" s="148"/>
      <c r="QG29" s="148"/>
      <c r="QH29" s="148"/>
      <c r="QI29" s="148"/>
      <c r="QJ29" s="148"/>
      <c r="QK29" s="148"/>
      <c r="QL29" s="148"/>
      <c r="QM29" s="148"/>
      <c r="QN29" s="148"/>
      <c r="QO29" s="148"/>
      <c r="QP29" s="148"/>
      <c r="QQ29" s="148"/>
      <c r="QR29" s="148"/>
      <c r="QS29" s="148"/>
      <c r="QT29" s="148"/>
      <c r="QU29" s="148"/>
      <c r="QV29" s="148"/>
      <c r="QW29" s="148"/>
      <c r="QX29" s="148"/>
      <c r="QY29" s="148"/>
      <c r="QZ29" s="148"/>
      <c r="RA29" s="148"/>
      <c r="RB29" s="148" t="s">
        <v>28</v>
      </c>
      <c r="RC29" s="148"/>
      <c r="RD29" s="148"/>
      <c r="RE29" s="148"/>
      <c r="RF29" s="148"/>
      <c r="RG29" s="148"/>
      <c r="RH29" s="148"/>
      <c r="RI29" s="148"/>
      <c r="RJ29" s="148"/>
      <c r="RK29" s="148"/>
      <c r="RL29" s="148"/>
      <c r="RM29" s="148"/>
      <c r="RN29" s="148"/>
      <c r="RO29" s="148"/>
      <c r="RP29" s="148"/>
      <c r="RQ29" s="148"/>
      <c r="RR29" s="148"/>
      <c r="RS29" s="148"/>
      <c r="RT29" s="148"/>
      <c r="RU29" s="148"/>
      <c r="RV29" s="148"/>
      <c r="RW29" s="148"/>
      <c r="RX29" s="148"/>
      <c r="RY29" s="148"/>
      <c r="RZ29" s="148"/>
      <c r="SA29" s="148"/>
      <c r="SB29" s="148" t="s">
        <v>47</v>
      </c>
      <c r="SC29" s="148"/>
      <c r="SD29" s="148"/>
      <c r="SE29" s="148"/>
      <c r="SF29" s="148"/>
      <c r="SG29" s="148"/>
      <c r="SH29" s="148"/>
      <c r="SI29" s="148"/>
      <c r="SJ29" s="148"/>
      <c r="SK29" s="148"/>
      <c r="SL29" s="148"/>
      <c r="SM29" s="148"/>
      <c r="SN29" s="148"/>
      <c r="SO29" s="148"/>
      <c r="SP29" s="148"/>
      <c r="SQ29" s="148"/>
      <c r="SR29" s="148"/>
      <c r="SS29" s="148"/>
      <c r="ST29" s="148"/>
      <c r="SU29" s="148"/>
      <c r="SV29" s="148"/>
      <c r="SW29" s="148"/>
      <c r="SX29" s="148"/>
      <c r="SY29" s="148"/>
      <c r="SZ29" s="148"/>
      <c r="TA29" s="148"/>
      <c r="TB29" s="148" t="s">
        <v>28</v>
      </c>
      <c r="TC29" s="148"/>
      <c r="TD29" s="148"/>
      <c r="TE29" s="148"/>
      <c r="TF29" s="148"/>
      <c r="TG29" s="148"/>
      <c r="TH29" s="148"/>
      <c r="TI29" s="148"/>
      <c r="TJ29" s="148"/>
      <c r="TK29" s="148"/>
      <c r="TL29" s="148"/>
      <c r="TM29" s="148"/>
      <c r="TN29" s="148"/>
      <c r="TO29" s="148"/>
      <c r="TP29" s="148"/>
      <c r="TQ29" s="148"/>
      <c r="TR29" s="148"/>
      <c r="TS29" s="148"/>
      <c r="TT29" s="148"/>
      <c r="TU29" s="148"/>
      <c r="TV29" s="148"/>
      <c r="TW29" s="148"/>
      <c r="TX29" s="148"/>
      <c r="TY29" s="148"/>
      <c r="TZ29" s="148"/>
      <c r="UA29" s="148"/>
      <c r="UB29" s="148" t="s">
        <v>47</v>
      </c>
      <c r="UC29" s="148"/>
      <c r="UD29" s="148"/>
      <c r="UE29" s="148"/>
      <c r="UF29" s="148"/>
      <c r="UG29" s="148"/>
      <c r="UH29" s="148"/>
      <c r="UI29" s="148"/>
      <c r="UJ29" s="148"/>
      <c r="UK29" s="148"/>
      <c r="UL29" s="148"/>
      <c r="UM29" s="148"/>
      <c r="UN29" s="148"/>
      <c r="UO29" s="148"/>
      <c r="UP29" s="148"/>
      <c r="UQ29" s="148"/>
      <c r="UR29" s="148"/>
      <c r="US29" s="148"/>
      <c r="UT29" s="148"/>
      <c r="UU29" s="148"/>
      <c r="UV29" s="148"/>
      <c r="UW29" s="148"/>
      <c r="UX29" s="148"/>
      <c r="UY29" s="148"/>
      <c r="UZ29" s="148"/>
      <c r="VA29" s="148"/>
      <c r="VB29" s="148" t="s">
        <v>28</v>
      </c>
      <c r="VC29" s="148"/>
      <c r="VD29" s="148"/>
      <c r="VE29" s="148"/>
      <c r="VF29" s="148"/>
      <c r="VG29" s="148"/>
      <c r="VH29" s="148"/>
      <c r="VI29" s="148"/>
      <c r="VJ29" s="148"/>
      <c r="VK29" s="148"/>
      <c r="VL29" s="148"/>
      <c r="VM29" s="148"/>
      <c r="VN29" s="148"/>
      <c r="VO29" s="148"/>
      <c r="VP29" s="148"/>
      <c r="VQ29" s="148"/>
      <c r="VR29" s="148"/>
      <c r="VS29" s="148"/>
      <c r="VT29" s="148"/>
      <c r="VU29" s="148"/>
      <c r="VV29" s="148"/>
      <c r="VW29" s="148"/>
      <c r="VX29" s="148"/>
      <c r="VY29" s="148"/>
      <c r="VZ29" s="148"/>
      <c r="WA29" s="148"/>
      <c r="WB29" s="148" t="s">
        <v>47</v>
      </c>
      <c r="WC29" s="148"/>
      <c r="WD29" s="148"/>
      <c r="WE29" s="148"/>
      <c r="WF29" s="148"/>
      <c r="WG29" s="148"/>
      <c r="WH29" s="148"/>
      <c r="WI29" s="148"/>
      <c r="WJ29" s="148"/>
      <c r="WK29" s="148"/>
      <c r="WL29" s="148"/>
      <c r="WM29" s="148"/>
      <c r="WN29" s="148"/>
      <c r="WO29" s="148"/>
      <c r="WP29" s="148"/>
      <c r="WQ29" s="148"/>
      <c r="WR29" s="148"/>
      <c r="WS29" s="148"/>
      <c r="WT29" s="148"/>
      <c r="WU29" s="148"/>
      <c r="WV29" s="148"/>
      <c r="WW29" s="148"/>
      <c r="WX29" s="148"/>
      <c r="WY29" s="148"/>
      <c r="WZ29" s="148"/>
      <c r="XA29" s="148"/>
      <c r="XB29" s="148" t="s">
        <v>28</v>
      </c>
      <c r="XC29" s="148"/>
      <c r="XD29" s="148"/>
      <c r="XE29" s="148"/>
      <c r="XF29" s="148"/>
      <c r="XG29" s="148"/>
      <c r="XH29" s="148"/>
      <c r="XI29" s="148"/>
      <c r="XJ29" s="148"/>
      <c r="XK29" s="148"/>
      <c r="XL29" s="148"/>
      <c r="XM29" s="148"/>
      <c r="XN29" s="148"/>
      <c r="XO29" s="148"/>
      <c r="XP29" s="148"/>
      <c r="XQ29" s="148"/>
      <c r="XR29" s="148"/>
      <c r="XS29" s="148"/>
      <c r="XT29" s="148"/>
      <c r="XU29" s="148"/>
      <c r="XV29" s="148"/>
      <c r="XW29" s="148"/>
      <c r="XX29" s="148"/>
      <c r="XY29" s="148"/>
      <c r="XZ29" s="148"/>
      <c r="YA29" s="148"/>
      <c r="YB29" s="148" t="s">
        <v>47</v>
      </c>
      <c r="YC29" s="148"/>
      <c r="YD29" s="148"/>
      <c r="YE29" s="148"/>
      <c r="YF29" s="148"/>
      <c r="YG29" s="148"/>
      <c r="YH29" s="148"/>
      <c r="YI29" s="148"/>
      <c r="YJ29" s="148"/>
      <c r="YK29" s="148"/>
      <c r="YL29" s="148"/>
      <c r="YM29" s="148"/>
      <c r="YN29" s="148"/>
      <c r="YO29" s="148"/>
      <c r="YP29" s="148"/>
      <c r="YQ29" s="148"/>
      <c r="YR29" s="148"/>
      <c r="YS29" s="148"/>
      <c r="YT29" s="148"/>
      <c r="YU29" s="148"/>
      <c r="YV29" s="148"/>
      <c r="YW29" s="148"/>
      <c r="YX29" s="148"/>
      <c r="YY29" s="148"/>
      <c r="YZ29" s="148"/>
      <c r="ZA29" s="148"/>
      <c r="ZB29" s="148" t="s">
        <v>28</v>
      </c>
      <c r="ZC29" s="148"/>
      <c r="ZD29" s="148"/>
      <c r="ZE29" s="148"/>
      <c r="ZF29" s="148"/>
      <c r="ZG29" s="148"/>
      <c r="ZH29" s="148"/>
      <c r="ZI29" s="148"/>
      <c r="ZJ29" s="148"/>
      <c r="ZK29" s="148"/>
      <c r="ZL29" s="148"/>
      <c r="ZM29" s="148"/>
      <c r="ZN29" s="148"/>
      <c r="ZO29" s="148"/>
      <c r="ZP29" s="148"/>
      <c r="ZQ29" s="148"/>
      <c r="ZR29" s="148"/>
      <c r="ZS29" s="148"/>
      <c r="ZT29" s="148"/>
      <c r="ZU29" s="148"/>
      <c r="ZV29" s="148"/>
      <c r="ZW29" s="148"/>
      <c r="ZX29" s="148"/>
      <c r="ZY29" s="148"/>
      <c r="ZZ29" s="148"/>
      <c r="AAA29" s="148"/>
      <c r="AAB29" s="148" t="s">
        <v>47</v>
      </c>
      <c r="AAC29" s="148"/>
      <c r="AAD29" s="148"/>
      <c r="AAE29" s="148"/>
      <c r="AAF29" s="148"/>
      <c r="AAG29" s="148"/>
      <c r="AAH29" s="148"/>
      <c r="AAI29" s="148"/>
      <c r="AAJ29" s="148"/>
      <c r="AAK29" s="148"/>
      <c r="AAL29" s="148"/>
      <c r="AAM29" s="148"/>
      <c r="AAN29" s="148"/>
      <c r="AAO29" s="148"/>
      <c r="AAP29" s="148"/>
      <c r="AAQ29" s="148"/>
      <c r="AAR29" s="148"/>
      <c r="AAS29" s="148"/>
      <c r="AAT29" s="148"/>
      <c r="AAU29" s="148"/>
      <c r="AAV29" s="148"/>
      <c r="AAW29" s="148"/>
      <c r="AAX29" s="148"/>
      <c r="AAY29" s="148"/>
      <c r="AAZ29" s="148"/>
      <c r="ABA29" s="148"/>
      <c r="ABB29" s="148" t="s">
        <v>28</v>
      </c>
      <c r="ABC29" s="148"/>
      <c r="ABD29" s="148"/>
      <c r="ABE29" s="148"/>
      <c r="ABF29" s="148"/>
      <c r="ABG29" s="148"/>
      <c r="ABH29" s="148"/>
      <c r="ABI29" s="148"/>
      <c r="ABJ29" s="148"/>
      <c r="ABK29" s="148"/>
      <c r="ABL29" s="148"/>
      <c r="ABM29" s="148"/>
      <c r="ABN29" s="148"/>
      <c r="ABO29" s="148"/>
      <c r="ABP29" s="148"/>
      <c r="ABQ29" s="148"/>
      <c r="ABR29" s="148"/>
      <c r="ABS29" s="148"/>
      <c r="ABT29" s="148"/>
      <c r="ABU29" s="148"/>
      <c r="ABV29" s="148"/>
      <c r="ABW29" s="148"/>
      <c r="ABX29" s="148"/>
      <c r="ABY29" s="148"/>
      <c r="ABZ29" s="148"/>
      <c r="ACA29" s="148"/>
      <c r="ACB29" s="148" t="s">
        <v>47</v>
      </c>
      <c r="ACC29" s="148"/>
      <c r="ACD29" s="148"/>
      <c r="ACE29" s="148"/>
      <c r="ACF29" s="148"/>
      <c r="ACG29" s="148"/>
      <c r="ACH29" s="148"/>
      <c r="ACI29" s="148"/>
      <c r="ACJ29" s="148"/>
      <c r="ACK29" s="148"/>
      <c r="ACL29" s="148"/>
      <c r="ACM29" s="148"/>
      <c r="ACN29" s="148"/>
      <c r="ACO29" s="148"/>
      <c r="ACP29" s="148"/>
      <c r="ACQ29" s="148"/>
      <c r="ACR29" s="148"/>
      <c r="ACS29" s="148"/>
      <c r="ACT29" s="148"/>
      <c r="ACU29" s="148"/>
      <c r="ACV29" s="148"/>
      <c r="ACW29" s="148"/>
      <c r="ACX29" s="148"/>
      <c r="ACY29" s="148"/>
      <c r="ACZ29" s="148"/>
      <c r="ADA29" s="148"/>
      <c r="ADB29" s="148" t="s">
        <v>28</v>
      </c>
      <c r="ADC29" s="148"/>
      <c r="ADD29" s="148"/>
      <c r="ADE29" s="148"/>
      <c r="ADF29" s="148"/>
      <c r="ADG29" s="148"/>
      <c r="ADH29" s="148"/>
      <c r="ADI29" s="148"/>
      <c r="ADJ29" s="148"/>
      <c r="ADK29" s="148"/>
      <c r="ADL29" s="148"/>
      <c r="ADM29" s="148"/>
      <c r="ADN29" s="148"/>
      <c r="ADO29" s="148"/>
      <c r="ADP29" s="148"/>
      <c r="ADQ29" s="148"/>
      <c r="ADR29" s="148"/>
      <c r="ADS29" s="148"/>
      <c r="ADT29" s="148"/>
      <c r="ADU29" s="148"/>
      <c r="ADV29" s="148"/>
      <c r="ADW29" s="148"/>
      <c r="ADX29" s="148"/>
      <c r="ADY29" s="148"/>
      <c r="ADZ29" s="148"/>
      <c r="AEA29" s="148"/>
      <c r="AEB29" s="148" t="s">
        <v>47</v>
      </c>
      <c r="AEC29" s="148"/>
      <c r="AED29" s="148"/>
      <c r="AEE29" s="148"/>
      <c r="AEF29" s="148"/>
      <c r="AEG29" s="148"/>
      <c r="AEH29" s="148"/>
      <c r="AEI29" s="148"/>
      <c r="AEJ29" s="148"/>
      <c r="AEK29" s="148"/>
      <c r="AEL29" s="148"/>
      <c r="AEM29" s="148"/>
      <c r="AEN29" s="148"/>
      <c r="AEO29" s="148"/>
      <c r="AEP29" s="148"/>
      <c r="AEQ29" s="148"/>
      <c r="AER29" s="148"/>
      <c r="AES29" s="148"/>
      <c r="AET29" s="148"/>
      <c r="AEU29" s="148"/>
      <c r="AEV29" s="148"/>
      <c r="AEW29" s="148"/>
      <c r="AEX29" s="148"/>
      <c r="AEY29" s="148"/>
      <c r="AEZ29" s="148"/>
      <c r="AFA29" s="148"/>
      <c r="AFB29" s="148" t="s">
        <v>28</v>
      </c>
      <c r="AFC29" s="148"/>
      <c r="AFD29" s="148"/>
      <c r="AFE29" s="148"/>
      <c r="AFF29" s="148"/>
      <c r="AFG29" s="148"/>
      <c r="AFH29" s="148"/>
      <c r="AFI29" s="148"/>
      <c r="AFJ29" s="148"/>
      <c r="AFK29" s="148"/>
      <c r="AFL29" s="148"/>
      <c r="AFM29" s="148"/>
      <c r="AFN29" s="148"/>
      <c r="AFO29" s="148"/>
      <c r="AFP29" s="148"/>
      <c r="AFQ29" s="148"/>
      <c r="AFR29" s="148"/>
      <c r="AFS29" s="148"/>
      <c r="AFT29" s="148"/>
      <c r="AFU29" s="148"/>
      <c r="AFV29" s="148"/>
      <c r="AFW29" s="148"/>
      <c r="AFX29" s="148"/>
      <c r="AFY29" s="148"/>
      <c r="AFZ29" s="148"/>
      <c r="AGA29" s="148"/>
      <c r="AGB29" s="148" t="s">
        <v>47</v>
      </c>
      <c r="AGC29" s="148"/>
      <c r="AGD29" s="148"/>
      <c r="AGE29" s="148"/>
      <c r="AGF29" s="148"/>
      <c r="AGG29" s="148"/>
      <c r="AGH29" s="148"/>
      <c r="AGI29" s="148"/>
      <c r="AGJ29" s="148"/>
      <c r="AGK29" s="148"/>
      <c r="AGL29" s="148"/>
      <c r="AGM29" s="148"/>
      <c r="AGN29" s="148"/>
      <c r="AGO29" s="148"/>
      <c r="AGP29" s="148"/>
      <c r="AGQ29" s="148"/>
      <c r="AGR29" s="148"/>
      <c r="AGS29" s="148"/>
      <c r="AGT29" s="148"/>
      <c r="AGU29" s="148"/>
      <c r="AGV29" s="148"/>
      <c r="AGW29" s="148"/>
      <c r="AGX29" s="148"/>
      <c r="AGY29" s="148"/>
      <c r="AGZ29" s="148"/>
      <c r="AHA29" s="148"/>
      <c r="AHB29" s="148" t="s">
        <v>28</v>
      </c>
      <c r="AHC29" s="148"/>
      <c r="AHD29" s="148"/>
      <c r="AHE29" s="148"/>
      <c r="AHF29" s="148"/>
      <c r="AHG29" s="148"/>
      <c r="AHH29" s="148"/>
      <c r="AHI29" s="148"/>
      <c r="AHJ29" s="148"/>
      <c r="AHK29" s="148"/>
      <c r="AHL29" s="148"/>
      <c r="AHM29" s="148"/>
      <c r="AHN29" s="148"/>
      <c r="AHO29" s="148"/>
      <c r="AHP29" s="148"/>
      <c r="AHQ29" s="148"/>
      <c r="AHR29" s="148"/>
      <c r="AHS29" s="148"/>
      <c r="AHT29" s="148"/>
      <c r="AHU29" s="148"/>
      <c r="AHV29" s="148"/>
      <c r="AHW29" s="148"/>
      <c r="AHX29" s="148"/>
      <c r="AHY29" s="148"/>
      <c r="AHZ29" s="148"/>
      <c r="AIA29" s="148"/>
      <c r="AIB29" s="148" t="s">
        <v>47</v>
      </c>
      <c r="AIC29" s="148"/>
      <c r="AID29" s="148"/>
      <c r="AIE29" s="148"/>
      <c r="AIF29" s="148"/>
      <c r="AIG29" s="148"/>
      <c r="AIH29" s="148"/>
      <c r="AII29" s="148"/>
      <c r="AIJ29" s="148"/>
      <c r="AIK29" s="148"/>
      <c r="AIL29" s="148"/>
      <c r="AIM29" s="148"/>
      <c r="AIN29" s="148"/>
      <c r="AIO29" s="148"/>
      <c r="AIP29" s="148"/>
      <c r="AIQ29" s="148"/>
      <c r="AIR29" s="148"/>
      <c r="AIS29" s="148"/>
      <c r="AIT29" s="148"/>
      <c r="AIU29" s="148"/>
      <c r="AIV29" s="148"/>
      <c r="AIW29" s="148"/>
      <c r="AIX29" s="148"/>
      <c r="AIY29" s="148"/>
      <c r="AIZ29" s="148"/>
      <c r="AJA29" s="148"/>
      <c r="AJB29" s="148" t="s">
        <v>28</v>
      </c>
      <c r="AJC29" s="148"/>
      <c r="AJD29" s="148"/>
      <c r="AJE29" s="148"/>
      <c r="AJF29" s="148"/>
      <c r="AJG29" s="148"/>
      <c r="AJH29" s="148"/>
      <c r="AJI29" s="148"/>
      <c r="AJJ29" s="148"/>
      <c r="AJK29" s="148"/>
      <c r="AJL29" s="148"/>
      <c r="AJM29" s="148"/>
      <c r="AJN29" s="148"/>
      <c r="AJO29" s="148"/>
      <c r="AJP29" s="148"/>
      <c r="AJQ29" s="148"/>
      <c r="AJR29" s="148"/>
      <c r="AJS29" s="148"/>
      <c r="AJT29" s="148"/>
      <c r="AJU29" s="148"/>
      <c r="AJV29" s="148"/>
      <c r="AJW29" s="148"/>
      <c r="AJX29" s="148"/>
      <c r="AJY29" s="148"/>
      <c r="AJZ29" s="148"/>
      <c r="AKA29" s="148"/>
      <c r="AKB29" s="148" t="s">
        <v>47</v>
      </c>
      <c r="AKC29" s="148"/>
      <c r="AKD29" s="148"/>
      <c r="AKE29" s="148"/>
      <c r="AKF29" s="148"/>
      <c r="AKG29" s="148"/>
      <c r="AKH29" s="148"/>
      <c r="AKI29" s="148"/>
      <c r="AKJ29" s="148"/>
      <c r="AKK29" s="148"/>
      <c r="AKL29" s="148"/>
      <c r="AKM29" s="148"/>
      <c r="AKN29" s="148"/>
      <c r="AKO29" s="148"/>
      <c r="AKP29" s="148"/>
      <c r="AKQ29" s="148"/>
      <c r="AKR29" s="148"/>
      <c r="AKS29" s="148"/>
      <c r="AKT29" s="148"/>
      <c r="AKU29" s="148"/>
      <c r="AKV29" s="148"/>
      <c r="AKW29" s="148"/>
      <c r="AKX29" s="148"/>
      <c r="AKY29" s="148"/>
      <c r="AKZ29" s="148"/>
      <c r="ALA29" s="148"/>
      <c r="ALB29" s="148" t="s">
        <v>28</v>
      </c>
      <c r="ALC29" s="148"/>
      <c r="ALD29" s="148"/>
      <c r="ALE29" s="148"/>
      <c r="ALF29" s="148"/>
      <c r="ALG29" s="148"/>
      <c r="ALH29" s="148"/>
      <c r="ALI29" s="148"/>
      <c r="ALJ29" s="148"/>
      <c r="ALK29" s="148"/>
      <c r="ALL29" s="148"/>
      <c r="ALM29" s="148"/>
      <c r="ALN29" s="148"/>
      <c r="ALO29" s="148"/>
      <c r="ALP29" s="148"/>
      <c r="ALQ29" s="148"/>
      <c r="ALR29" s="148"/>
      <c r="ALS29" s="148"/>
      <c r="ALT29" s="148"/>
      <c r="ALU29" s="148"/>
      <c r="ALV29" s="148"/>
      <c r="ALW29" s="148"/>
      <c r="ALX29" s="148"/>
      <c r="ALY29" s="148"/>
      <c r="ALZ29" s="148"/>
      <c r="AMA29" s="148"/>
      <c r="AMB29" s="148" t="s">
        <v>47</v>
      </c>
      <c r="AMC29" s="148"/>
      <c r="AMD29" s="148"/>
      <c r="AME29" s="148"/>
      <c r="AMF29" s="148"/>
      <c r="AMG29" s="148"/>
      <c r="AMH29" s="148"/>
      <c r="AMI29" s="148"/>
      <c r="AMJ29" s="148"/>
      <c r="AMK29" s="148"/>
      <c r="AML29" s="148"/>
      <c r="AMM29" s="148"/>
      <c r="AMN29" s="148"/>
      <c r="AMO29" s="148"/>
      <c r="AMP29" s="148"/>
      <c r="AMQ29" s="148"/>
      <c r="AMR29" s="148"/>
      <c r="AMS29" s="148"/>
      <c r="AMT29" s="148"/>
      <c r="AMU29" s="148"/>
      <c r="AMV29" s="148"/>
      <c r="AMW29" s="148"/>
      <c r="AMX29" s="148"/>
      <c r="AMY29" s="148"/>
      <c r="AMZ29" s="148"/>
      <c r="ANA29" s="148"/>
      <c r="ANB29" s="148" t="s">
        <v>28</v>
      </c>
      <c r="ANC29" s="148"/>
      <c r="AND29" s="148"/>
      <c r="ANE29" s="148"/>
      <c r="ANF29" s="148"/>
      <c r="ANG29" s="148"/>
      <c r="ANH29" s="148"/>
      <c r="ANI29" s="148"/>
      <c r="ANJ29" s="148"/>
      <c r="ANK29" s="148"/>
      <c r="ANL29" s="148"/>
      <c r="ANM29" s="148"/>
      <c r="ANN29" s="148"/>
      <c r="ANO29" s="148"/>
      <c r="ANP29" s="148"/>
      <c r="ANQ29" s="148"/>
      <c r="ANR29" s="148"/>
      <c r="ANS29" s="148"/>
      <c r="ANT29" s="148"/>
      <c r="ANU29" s="148"/>
      <c r="ANV29" s="148"/>
      <c r="ANW29" s="148"/>
      <c r="ANX29" s="148"/>
      <c r="ANY29" s="148"/>
      <c r="ANZ29" s="148"/>
      <c r="AOA29" s="148"/>
      <c r="AOB29" s="148" t="s">
        <v>47</v>
      </c>
      <c r="AOC29" s="148"/>
      <c r="AOD29" s="148"/>
      <c r="AOE29" s="148"/>
      <c r="AOF29" s="148"/>
      <c r="AOG29" s="148"/>
      <c r="AOH29" s="148"/>
      <c r="AOI29" s="148"/>
      <c r="AOJ29" s="148"/>
      <c r="AOK29" s="148"/>
      <c r="AOL29" s="148"/>
      <c r="AOM29" s="148"/>
      <c r="AON29" s="148"/>
      <c r="AOO29" s="148"/>
      <c r="AOP29" s="148"/>
      <c r="AOQ29" s="148"/>
      <c r="AOR29" s="148"/>
      <c r="AOS29" s="148"/>
      <c r="AOT29" s="148"/>
      <c r="AOU29" s="148"/>
      <c r="AOV29" s="148"/>
      <c r="AOW29" s="148"/>
      <c r="AOX29" s="148"/>
      <c r="AOY29" s="148"/>
      <c r="AOZ29" s="148"/>
      <c r="APA29" s="148"/>
      <c r="APB29" s="148" t="s">
        <v>28</v>
      </c>
      <c r="APC29" s="148"/>
      <c r="APD29" s="148"/>
      <c r="APE29" s="148"/>
      <c r="APF29" s="148"/>
      <c r="APG29" s="148"/>
      <c r="APH29" s="148"/>
      <c r="API29" s="148"/>
      <c r="APJ29" s="148"/>
      <c r="APK29" s="148"/>
      <c r="APL29" s="148"/>
      <c r="APM29" s="148"/>
      <c r="APN29" s="148"/>
      <c r="APO29" s="148"/>
      <c r="APP29" s="148"/>
      <c r="APQ29" s="148"/>
      <c r="APR29" s="148"/>
      <c r="APS29" s="148"/>
      <c r="APT29" s="148"/>
      <c r="APU29" s="148"/>
      <c r="APV29" s="148"/>
      <c r="APW29" s="148"/>
      <c r="APX29" s="148"/>
      <c r="APY29" s="148"/>
      <c r="APZ29" s="148"/>
      <c r="AQA29" s="148"/>
      <c r="AQB29" s="148" t="s">
        <v>47</v>
      </c>
      <c r="AQC29" s="148"/>
      <c r="AQD29" s="148"/>
      <c r="AQE29" s="148"/>
      <c r="AQF29" s="148"/>
      <c r="AQG29" s="148"/>
      <c r="AQH29" s="148"/>
      <c r="AQI29" s="148"/>
      <c r="AQJ29" s="148"/>
      <c r="AQK29" s="148"/>
      <c r="AQL29" s="148"/>
      <c r="AQM29" s="148"/>
      <c r="AQN29" s="148"/>
      <c r="AQO29" s="148"/>
      <c r="AQP29" s="148"/>
      <c r="AQQ29" s="148"/>
      <c r="AQR29" s="148"/>
      <c r="AQS29" s="148"/>
      <c r="AQT29" s="148"/>
      <c r="AQU29" s="148"/>
      <c r="AQV29" s="148"/>
      <c r="AQW29" s="148"/>
      <c r="AQX29" s="148"/>
      <c r="AQY29" s="148"/>
      <c r="AQZ29" s="148"/>
      <c r="ARA29" s="148"/>
      <c r="ARB29" s="148" t="s">
        <v>28</v>
      </c>
      <c r="ARC29" s="148"/>
      <c r="ARD29" s="148"/>
      <c r="ARE29" s="148"/>
      <c r="ARF29" s="148"/>
      <c r="ARG29" s="148"/>
      <c r="ARH29" s="148"/>
      <c r="ARI29" s="148"/>
      <c r="ARJ29" s="148"/>
      <c r="ARK29" s="148"/>
      <c r="ARL29" s="148"/>
      <c r="ARM29" s="148"/>
      <c r="ARN29" s="148"/>
      <c r="ARO29" s="148"/>
      <c r="ARP29" s="148"/>
      <c r="ARQ29" s="148"/>
      <c r="ARR29" s="148"/>
      <c r="ARS29" s="148"/>
      <c r="ART29" s="148"/>
      <c r="ARU29" s="148"/>
      <c r="ARV29" s="148"/>
      <c r="ARW29" s="148"/>
      <c r="ARX29" s="148"/>
      <c r="ARY29" s="148"/>
      <c r="ARZ29" s="148"/>
      <c r="ASA29" s="148"/>
      <c r="ASB29" s="148" t="s">
        <v>47</v>
      </c>
      <c r="ASC29" s="148"/>
      <c r="ASD29" s="148"/>
      <c r="ASE29" s="148"/>
      <c r="ASF29" s="148"/>
      <c r="ASG29" s="148"/>
      <c r="ASH29" s="148"/>
      <c r="ASI29" s="148"/>
      <c r="ASJ29" s="148"/>
      <c r="ASK29" s="148"/>
      <c r="ASL29" s="148"/>
      <c r="ASM29" s="148"/>
      <c r="ASN29" s="148"/>
      <c r="ASO29" s="148"/>
      <c r="ASP29" s="148"/>
      <c r="ASQ29" s="148"/>
      <c r="ASR29" s="148"/>
      <c r="ASS29" s="148"/>
      <c r="AST29" s="148"/>
      <c r="ASU29" s="148"/>
      <c r="ASV29" s="148"/>
      <c r="ASW29" s="148"/>
      <c r="ASX29" s="148"/>
      <c r="ASY29" s="148"/>
      <c r="ASZ29" s="148"/>
      <c r="ATA29" s="148"/>
      <c r="ATB29" s="148" t="s">
        <v>28</v>
      </c>
      <c r="ATC29" s="148"/>
      <c r="ATD29" s="148"/>
      <c r="ATE29" s="148"/>
      <c r="ATF29" s="148"/>
      <c r="ATG29" s="148"/>
      <c r="ATH29" s="148"/>
      <c r="ATI29" s="148"/>
      <c r="ATJ29" s="148"/>
      <c r="ATK29" s="148"/>
      <c r="ATL29" s="148"/>
      <c r="ATM29" s="148"/>
      <c r="ATN29" s="148"/>
      <c r="ATO29" s="148"/>
      <c r="ATP29" s="148"/>
      <c r="ATQ29" s="148"/>
      <c r="ATR29" s="148"/>
      <c r="ATS29" s="148"/>
      <c r="ATT29" s="148"/>
      <c r="ATU29" s="148"/>
      <c r="ATV29" s="148"/>
      <c r="ATW29" s="148"/>
      <c r="ATX29" s="148"/>
      <c r="ATY29" s="148"/>
      <c r="ATZ29" s="148"/>
      <c r="AUA29" s="148"/>
      <c r="AUB29" s="148" t="s">
        <v>47</v>
      </c>
      <c r="AUC29" s="148"/>
      <c r="AUD29" s="148"/>
      <c r="AUE29" s="148"/>
      <c r="AUF29" s="148"/>
      <c r="AUG29" s="148"/>
      <c r="AUH29" s="148"/>
      <c r="AUI29" s="148"/>
      <c r="AUJ29" s="148"/>
      <c r="AUK29" s="148"/>
      <c r="AUL29" s="148"/>
      <c r="AUM29" s="148"/>
      <c r="AUN29" s="148"/>
      <c r="AUO29" s="148"/>
      <c r="AUP29" s="148"/>
      <c r="AUQ29" s="148"/>
      <c r="AUR29" s="148"/>
      <c r="AUS29" s="148"/>
      <c r="AUT29" s="148"/>
      <c r="AUU29" s="148"/>
      <c r="AUV29" s="148"/>
      <c r="AUW29" s="148"/>
      <c r="AUX29" s="148"/>
      <c r="AUY29" s="148"/>
      <c r="AUZ29" s="148"/>
      <c r="AVA29" s="148"/>
      <c r="AVB29" s="148" t="s">
        <v>28</v>
      </c>
      <c r="AVC29" s="148"/>
      <c r="AVD29" s="148"/>
      <c r="AVE29" s="148"/>
      <c r="AVF29" s="148"/>
      <c r="AVG29" s="148"/>
      <c r="AVH29" s="148"/>
      <c r="AVI29" s="148"/>
      <c r="AVJ29" s="148"/>
      <c r="AVK29" s="148"/>
      <c r="AVL29" s="148"/>
      <c r="AVM29" s="148"/>
      <c r="AVN29" s="148"/>
      <c r="AVO29" s="148"/>
      <c r="AVP29" s="148"/>
      <c r="AVQ29" s="148"/>
      <c r="AVR29" s="148"/>
      <c r="AVS29" s="148"/>
      <c r="AVT29" s="148"/>
      <c r="AVU29" s="148"/>
      <c r="AVV29" s="148"/>
      <c r="AVW29" s="148"/>
      <c r="AVX29" s="148"/>
      <c r="AVY29" s="148"/>
      <c r="AVZ29" s="148"/>
      <c r="AWA29" s="148"/>
      <c r="AWB29" s="148" t="s">
        <v>47</v>
      </c>
      <c r="AWC29" s="148"/>
      <c r="AWD29" s="148"/>
      <c r="AWE29" s="148"/>
      <c r="AWF29" s="148"/>
      <c r="AWG29" s="148"/>
      <c r="AWH29" s="148"/>
      <c r="AWI29" s="148"/>
      <c r="AWJ29" s="148"/>
      <c r="AWK29" s="148"/>
      <c r="AWL29" s="148"/>
      <c r="AWM29" s="148"/>
      <c r="AWN29" s="148"/>
      <c r="AWO29" s="148"/>
      <c r="AWP29" s="148"/>
      <c r="AWQ29" s="148"/>
      <c r="AWR29" s="148"/>
      <c r="AWS29" s="148"/>
      <c r="AWT29" s="148"/>
      <c r="AWU29" s="148"/>
      <c r="AWV29" s="148"/>
      <c r="AWW29" s="148"/>
      <c r="AWX29" s="148"/>
      <c r="AWY29" s="148"/>
      <c r="AWZ29" s="148"/>
      <c r="AXA29" s="148"/>
      <c r="AXB29" s="148" t="s">
        <v>28</v>
      </c>
      <c r="AXC29" s="148"/>
      <c r="AXD29" s="148"/>
      <c r="AXE29" s="148"/>
      <c r="AXF29" s="148"/>
      <c r="AXG29" s="148"/>
      <c r="AXH29" s="148"/>
      <c r="AXI29" s="148"/>
      <c r="AXJ29" s="148"/>
      <c r="AXK29" s="148"/>
      <c r="AXL29" s="148"/>
      <c r="AXM29" s="148"/>
      <c r="AXN29" s="148"/>
      <c r="AXO29" s="148"/>
      <c r="AXP29" s="148"/>
      <c r="AXQ29" s="148"/>
      <c r="AXR29" s="148"/>
      <c r="AXS29" s="148"/>
      <c r="AXT29" s="148"/>
      <c r="AXU29" s="148"/>
      <c r="AXV29" s="148"/>
      <c r="AXW29" s="148"/>
      <c r="AXX29" s="148"/>
      <c r="AXY29" s="148"/>
      <c r="AXZ29" s="148"/>
      <c r="AYA29" s="148"/>
      <c r="AYB29" s="148" t="s">
        <v>47</v>
      </c>
      <c r="AYC29" s="148"/>
      <c r="AYD29" s="148"/>
      <c r="AYE29" s="148"/>
      <c r="AYF29" s="148"/>
      <c r="AYG29" s="148"/>
      <c r="AYH29" s="148"/>
      <c r="AYI29" s="148"/>
      <c r="AYJ29" s="148"/>
      <c r="AYK29" s="148"/>
      <c r="AYL29" s="148"/>
      <c r="AYM29" s="148"/>
      <c r="AYN29" s="148"/>
      <c r="AYO29" s="148"/>
      <c r="AYP29" s="148"/>
      <c r="AYQ29" s="148"/>
      <c r="AYR29" s="148"/>
      <c r="AYS29" s="148"/>
      <c r="AYT29" s="148"/>
      <c r="AYU29" s="148"/>
      <c r="AYV29" s="148"/>
      <c r="AYW29" s="148"/>
      <c r="AYX29" s="148"/>
      <c r="AYY29" s="148"/>
      <c r="AYZ29" s="148"/>
      <c r="AZA29" s="148"/>
      <c r="AZB29" s="148" t="s">
        <v>28</v>
      </c>
      <c r="AZC29" s="148"/>
      <c r="AZD29" s="148"/>
      <c r="AZE29" s="148"/>
      <c r="AZF29" s="148"/>
      <c r="AZG29" s="148"/>
      <c r="AZH29" s="148"/>
      <c r="AZI29" s="148"/>
      <c r="AZJ29" s="148"/>
      <c r="AZK29" s="148"/>
      <c r="AZL29" s="148"/>
      <c r="AZM29" s="148"/>
      <c r="AZN29" s="148"/>
      <c r="AZO29" s="148"/>
      <c r="AZP29" s="148"/>
      <c r="AZQ29" s="148"/>
      <c r="AZR29" s="148"/>
      <c r="AZS29" s="148"/>
      <c r="AZT29" s="148"/>
      <c r="AZU29" s="148"/>
      <c r="AZV29" s="148"/>
      <c r="AZW29" s="148"/>
      <c r="AZX29" s="148"/>
      <c r="AZY29" s="148"/>
      <c r="AZZ29" s="148"/>
      <c r="BAA29" s="148"/>
      <c r="BAB29" s="148" t="s">
        <v>47</v>
      </c>
      <c r="BAC29" s="148"/>
      <c r="BAD29" s="148"/>
      <c r="BAE29" s="148"/>
      <c r="BAF29" s="148"/>
      <c r="BAG29" s="148"/>
      <c r="BAH29" s="148"/>
      <c r="BAI29" s="148"/>
      <c r="BAJ29" s="148"/>
      <c r="BAK29" s="148"/>
      <c r="BAL29" s="148"/>
      <c r="BAM29" s="148"/>
      <c r="BAN29" s="148"/>
      <c r="BAO29" s="148"/>
      <c r="BAP29" s="148"/>
      <c r="BAQ29" s="148"/>
      <c r="BAR29" s="148"/>
      <c r="BAS29" s="148"/>
      <c r="BAT29" s="148"/>
      <c r="BAU29" s="148"/>
      <c r="BAV29" s="148"/>
      <c r="BAW29" s="148"/>
      <c r="BAX29" s="148"/>
      <c r="BAY29" s="148"/>
      <c r="BAZ29" s="148"/>
      <c r="BBA29" s="148"/>
      <c r="BBB29" s="148" t="s">
        <v>28</v>
      </c>
      <c r="BBC29" s="148"/>
      <c r="BBD29" s="148"/>
      <c r="BBE29" s="148"/>
      <c r="BBF29" s="148"/>
      <c r="BBG29" s="148"/>
      <c r="BBH29" s="148"/>
      <c r="BBI29" s="148"/>
      <c r="BBJ29" s="148"/>
      <c r="BBK29" s="148"/>
      <c r="BBL29" s="148"/>
      <c r="BBM29" s="148"/>
      <c r="BBN29" s="148"/>
      <c r="BBO29" s="148"/>
      <c r="BBP29" s="148"/>
      <c r="BBQ29" s="148"/>
      <c r="BBR29" s="148"/>
      <c r="BBS29" s="148"/>
      <c r="BBT29" s="148"/>
      <c r="BBU29" s="148"/>
      <c r="BBV29" s="148"/>
      <c r="BBW29" s="148"/>
      <c r="BBX29" s="148"/>
      <c r="BBY29" s="148"/>
      <c r="BBZ29" s="148"/>
      <c r="BCA29" s="148"/>
      <c r="BCB29" s="148" t="s">
        <v>47</v>
      </c>
      <c r="BCC29" s="148"/>
      <c r="BCD29" s="148"/>
      <c r="BCE29" s="148"/>
      <c r="BCF29" s="148"/>
      <c r="BCG29" s="148"/>
      <c r="BCH29" s="148"/>
      <c r="BCI29" s="148"/>
      <c r="BCJ29" s="148"/>
      <c r="BCK29" s="148"/>
      <c r="BCL29" s="148"/>
      <c r="BCM29" s="148"/>
      <c r="BCN29" s="148"/>
      <c r="BCO29" s="148"/>
      <c r="BCP29" s="148"/>
      <c r="BCQ29" s="148"/>
      <c r="BCR29" s="148"/>
      <c r="BCS29" s="148"/>
      <c r="BCT29" s="148"/>
      <c r="BCU29" s="148"/>
      <c r="BCV29" s="148"/>
      <c r="BCW29" s="148"/>
      <c r="BCX29" s="148"/>
      <c r="BCY29" s="148"/>
      <c r="BCZ29" s="148"/>
      <c r="BDA29" s="148"/>
      <c r="BDB29" s="148" t="s">
        <v>28</v>
      </c>
      <c r="BDC29" s="148"/>
      <c r="BDD29" s="148"/>
      <c r="BDE29" s="148"/>
      <c r="BDF29" s="148"/>
      <c r="BDG29" s="148"/>
      <c r="BDH29" s="148"/>
      <c r="BDI29" s="148"/>
      <c r="BDJ29" s="148"/>
      <c r="BDK29" s="148"/>
      <c r="BDL29" s="148"/>
      <c r="BDM29" s="148"/>
      <c r="BDN29" s="148"/>
      <c r="BDO29" s="148"/>
      <c r="BDP29" s="148"/>
      <c r="BDQ29" s="148"/>
      <c r="BDR29" s="148"/>
      <c r="BDS29" s="148"/>
      <c r="BDT29" s="148"/>
      <c r="BDU29" s="148"/>
      <c r="BDV29" s="148"/>
      <c r="BDW29" s="148"/>
      <c r="BDX29" s="148"/>
      <c r="BDY29" s="148"/>
      <c r="BDZ29" s="148"/>
      <c r="BEA29" s="148"/>
      <c r="BEB29" s="148" t="s">
        <v>47</v>
      </c>
      <c r="BEC29" s="148"/>
      <c r="BED29" s="148"/>
      <c r="BEE29" s="148"/>
      <c r="BEF29" s="148"/>
      <c r="BEG29" s="148"/>
      <c r="BEH29" s="148"/>
      <c r="BEI29" s="148"/>
      <c r="BEJ29" s="148"/>
      <c r="BEK29" s="148"/>
      <c r="BEL29" s="148"/>
      <c r="BEM29" s="148"/>
      <c r="BEN29" s="148"/>
      <c r="BEO29" s="148"/>
      <c r="BEP29" s="148"/>
      <c r="BEQ29" s="148"/>
      <c r="BER29" s="148"/>
      <c r="BES29" s="148"/>
      <c r="BET29" s="148"/>
      <c r="BEU29" s="148"/>
      <c r="BEV29" s="148"/>
      <c r="BEW29" s="148"/>
      <c r="BEX29" s="148"/>
      <c r="BEY29" s="148"/>
      <c r="BEZ29" s="148"/>
      <c r="BFA29" s="148"/>
      <c r="BFB29" s="148" t="s">
        <v>28</v>
      </c>
      <c r="BFC29" s="148"/>
      <c r="BFD29" s="148"/>
      <c r="BFE29" s="148"/>
      <c r="BFF29" s="148"/>
      <c r="BFG29" s="148"/>
      <c r="BFH29" s="148"/>
      <c r="BFI29" s="148"/>
      <c r="BFJ29" s="148"/>
      <c r="BFK29" s="148"/>
      <c r="BFL29" s="148"/>
      <c r="BFM29" s="148"/>
      <c r="BFN29" s="148"/>
      <c r="BFO29" s="148"/>
      <c r="BFP29" s="148"/>
      <c r="BFQ29" s="148"/>
      <c r="BFR29" s="148"/>
      <c r="BFS29" s="148"/>
      <c r="BFT29" s="148"/>
      <c r="BFU29" s="148"/>
      <c r="BFV29" s="148"/>
      <c r="BFW29" s="148"/>
      <c r="BFX29" s="148"/>
      <c r="BFY29" s="148"/>
      <c r="BFZ29" s="148"/>
      <c r="BGA29" s="148"/>
      <c r="BGB29" s="148" t="s">
        <v>47</v>
      </c>
      <c r="BGC29" s="148"/>
      <c r="BGD29" s="148"/>
      <c r="BGE29" s="148"/>
      <c r="BGF29" s="148"/>
      <c r="BGG29" s="148"/>
      <c r="BGH29" s="148"/>
      <c r="BGI29" s="148"/>
      <c r="BGJ29" s="148"/>
      <c r="BGK29" s="148"/>
      <c r="BGL29" s="148"/>
      <c r="BGM29" s="148"/>
      <c r="BGN29" s="148"/>
      <c r="BGO29" s="148"/>
      <c r="BGP29" s="148"/>
      <c r="BGQ29" s="148"/>
      <c r="BGR29" s="148"/>
      <c r="BGS29" s="148"/>
      <c r="BGT29" s="148"/>
      <c r="BGU29" s="148"/>
      <c r="BGV29" s="148"/>
      <c r="BGW29" s="148"/>
      <c r="BGX29" s="148"/>
      <c r="BGY29" s="148"/>
      <c r="BGZ29" s="148"/>
      <c r="BHA29" s="148"/>
      <c r="BHB29" s="148" t="s">
        <v>28</v>
      </c>
      <c r="BHC29" s="148"/>
      <c r="BHD29" s="148"/>
      <c r="BHE29" s="148"/>
      <c r="BHF29" s="148"/>
      <c r="BHG29" s="148"/>
      <c r="BHH29" s="148"/>
      <c r="BHI29" s="148"/>
      <c r="BHJ29" s="148"/>
      <c r="BHK29" s="148"/>
      <c r="BHL29" s="148"/>
      <c r="BHM29" s="148"/>
      <c r="BHN29" s="148"/>
      <c r="BHO29" s="148"/>
      <c r="BHP29" s="148"/>
      <c r="BHQ29" s="148"/>
      <c r="BHR29" s="148"/>
      <c r="BHS29" s="148"/>
      <c r="BHT29" s="148"/>
      <c r="BHU29" s="148"/>
      <c r="BHV29" s="148"/>
      <c r="BHW29" s="148"/>
      <c r="BHX29" s="148"/>
      <c r="BHY29" s="148"/>
      <c r="BHZ29" s="148"/>
      <c r="BIA29" s="148"/>
      <c r="BIB29" s="148" t="s">
        <v>47</v>
      </c>
      <c r="BIC29" s="148"/>
      <c r="BID29" s="148"/>
      <c r="BIE29" s="148"/>
      <c r="BIF29" s="148"/>
      <c r="BIG29" s="148"/>
      <c r="BIH29" s="148"/>
      <c r="BII29" s="148"/>
      <c r="BIJ29" s="148"/>
      <c r="BIK29" s="148"/>
      <c r="BIL29" s="148"/>
      <c r="BIM29" s="148"/>
      <c r="BIN29" s="148"/>
      <c r="BIO29" s="148"/>
      <c r="BIP29" s="148"/>
      <c r="BIQ29" s="148"/>
      <c r="BIR29" s="148"/>
      <c r="BIS29" s="148"/>
      <c r="BIT29" s="148"/>
      <c r="BIU29" s="148"/>
      <c r="BIV29" s="148"/>
      <c r="BIW29" s="148"/>
      <c r="BIX29" s="148"/>
      <c r="BIY29" s="148"/>
      <c r="BIZ29" s="148"/>
      <c r="BJA29" s="148"/>
      <c r="BJB29" s="148" t="s">
        <v>28</v>
      </c>
      <c r="BJC29" s="148"/>
      <c r="BJD29" s="148"/>
      <c r="BJE29" s="148"/>
      <c r="BJF29" s="148"/>
      <c r="BJG29" s="148"/>
      <c r="BJH29" s="148"/>
      <c r="BJI29" s="148"/>
      <c r="BJJ29" s="148"/>
      <c r="BJK29" s="148"/>
      <c r="BJL29" s="148"/>
      <c r="BJM29" s="148"/>
      <c r="BJN29" s="148"/>
      <c r="BJO29" s="148"/>
      <c r="BJP29" s="148"/>
      <c r="BJQ29" s="148"/>
      <c r="BJR29" s="148"/>
      <c r="BJS29" s="148"/>
      <c r="BJT29" s="148"/>
      <c r="BJU29" s="148"/>
      <c r="BJV29" s="148"/>
      <c r="BJW29" s="148"/>
      <c r="BJX29" s="148"/>
      <c r="BJY29" s="148"/>
      <c r="BJZ29" s="148"/>
      <c r="BKA29" s="148"/>
      <c r="BKB29" s="148" t="s">
        <v>47</v>
      </c>
      <c r="BKC29" s="148"/>
      <c r="BKD29" s="148"/>
      <c r="BKE29" s="148"/>
      <c r="BKF29" s="148"/>
      <c r="BKG29" s="148"/>
      <c r="BKH29" s="148"/>
      <c r="BKI29" s="148"/>
      <c r="BKJ29" s="148"/>
      <c r="BKK29" s="148"/>
      <c r="BKL29" s="148"/>
      <c r="BKM29" s="148"/>
      <c r="BKN29" s="148"/>
      <c r="BKO29" s="148"/>
      <c r="BKP29" s="148"/>
      <c r="BKQ29" s="148"/>
      <c r="BKR29" s="148"/>
      <c r="BKS29" s="148"/>
      <c r="BKT29" s="148"/>
      <c r="BKU29" s="148"/>
      <c r="BKV29" s="148"/>
      <c r="BKW29" s="148"/>
      <c r="BKX29" s="148"/>
      <c r="BKY29" s="148"/>
      <c r="BKZ29" s="148"/>
      <c r="BLA29" s="148"/>
      <c r="BLB29" s="148" t="s">
        <v>28</v>
      </c>
      <c r="BLC29" s="148"/>
      <c r="BLD29" s="148"/>
      <c r="BLE29" s="148"/>
      <c r="BLF29" s="148"/>
      <c r="BLG29" s="148"/>
      <c r="BLH29" s="148"/>
      <c r="BLI29" s="148"/>
      <c r="BLJ29" s="148"/>
      <c r="BLK29" s="148"/>
      <c r="BLL29" s="148"/>
      <c r="BLM29" s="148"/>
      <c r="BLN29" s="148"/>
      <c r="BLO29" s="148"/>
      <c r="BLP29" s="148"/>
      <c r="BLQ29" s="148"/>
      <c r="BLR29" s="148"/>
      <c r="BLS29" s="148"/>
      <c r="BLT29" s="148"/>
      <c r="BLU29" s="148"/>
      <c r="BLV29" s="148"/>
      <c r="BLW29" s="148"/>
      <c r="BLX29" s="148"/>
      <c r="BLY29" s="148"/>
      <c r="BLZ29" s="148"/>
      <c r="BMA29" s="148"/>
      <c r="BMB29" s="148" t="s">
        <v>47</v>
      </c>
      <c r="BMC29" s="148"/>
      <c r="BMD29" s="148"/>
      <c r="BME29" s="148"/>
      <c r="BMF29" s="148"/>
      <c r="BMG29" s="148"/>
      <c r="BMH29" s="148"/>
      <c r="BMI29" s="148"/>
      <c r="BMJ29" s="148"/>
      <c r="BMK29" s="148"/>
      <c r="BML29" s="148"/>
      <c r="BMM29" s="148"/>
      <c r="BMN29" s="148"/>
      <c r="BMO29" s="148"/>
      <c r="BMP29" s="148"/>
      <c r="BMQ29" s="148"/>
      <c r="BMR29" s="148"/>
      <c r="BMS29" s="148"/>
      <c r="BMT29" s="148"/>
      <c r="BMU29" s="148"/>
      <c r="BMV29" s="148"/>
      <c r="BMW29" s="148"/>
      <c r="BMX29" s="148"/>
      <c r="BMY29" s="148"/>
      <c r="BMZ29" s="148"/>
      <c r="BNA29" s="148"/>
      <c r="BNB29" s="49"/>
      <c r="BNC29" s="49"/>
      <c r="BND29" s="49"/>
      <c r="BNE29" s="49"/>
      <c r="BNF29" s="49"/>
      <c r="BNG29" s="49"/>
      <c r="BNH29" s="49"/>
      <c r="BNI29" s="49"/>
      <c r="BNJ29" s="49"/>
      <c r="BNK29" s="49"/>
      <c r="BNL29" s="49"/>
      <c r="BNM29" s="49"/>
      <c r="BNN29" s="49"/>
      <c r="BNO29" s="49"/>
      <c r="BNP29" s="49"/>
      <c r="BNQ29" s="49"/>
      <c r="BNR29" s="49"/>
      <c r="BNS29" s="49"/>
      <c r="BNT29" s="49"/>
      <c r="BNU29" s="49"/>
      <c r="BNV29" s="49"/>
      <c r="BNW29" s="49"/>
      <c r="BNX29" s="49"/>
      <c r="BNY29" s="49"/>
      <c r="BNZ29" s="49"/>
      <c r="BOA29" s="49"/>
      <c r="BOB29" s="49"/>
      <c r="BOC29" s="49"/>
      <c r="BOD29" s="49"/>
      <c r="BOE29" s="49"/>
      <c r="BOF29" s="49"/>
      <c r="BOG29" s="49"/>
      <c r="BOH29" s="49"/>
      <c r="BOI29" s="49"/>
      <c r="BOJ29" s="49"/>
      <c r="BOK29" s="49"/>
      <c r="BOL29" s="49"/>
      <c r="BOM29" s="49"/>
      <c r="BON29" s="49"/>
      <c r="BOO29" s="49"/>
      <c r="BOP29" s="49"/>
      <c r="BOQ29" s="49"/>
      <c r="BOR29" s="49"/>
      <c r="BOS29" s="49"/>
      <c r="BOT29" s="49"/>
      <c r="BOU29" s="49"/>
      <c r="BOV29" s="49"/>
      <c r="BOW29" s="49"/>
      <c r="BOX29" s="49"/>
      <c r="BOY29" s="49"/>
      <c r="BOZ29" s="49"/>
      <c r="BPA29" s="49"/>
    </row>
    <row r="30" spans="1:1769" s="22" customFormat="1" ht="34.5" customHeight="1">
      <c r="A30" s="155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 t="s">
        <v>29</v>
      </c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 t="s">
        <v>30</v>
      </c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 t="s">
        <v>29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 t="s">
        <v>30</v>
      </c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 t="s">
        <v>29</v>
      </c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 t="s">
        <v>30</v>
      </c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 t="s">
        <v>29</v>
      </c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 t="s">
        <v>30</v>
      </c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 t="s">
        <v>29</v>
      </c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 t="s">
        <v>30</v>
      </c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 t="s">
        <v>29</v>
      </c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 t="s">
        <v>30</v>
      </c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 t="s">
        <v>29</v>
      </c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 t="s">
        <v>30</v>
      </c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 t="s">
        <v>29</v>
      </c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 t="s">
        <v>30</v>
      </c>
      <c r="IN30" s="107"/>
      <c r="IO30" s="107"/>
      <c r="IP30" s="107"/>
      <c r="IQ30" s="107"/>
      <c r="IR30" s="107"/>
      <c r="IS30" s="107"/>
      <c r="IT30" s="107"/>
      <c r="IU30" s="107"/>
      <c r="IV30" s="107"/>
      <c r="IW30" s="107"/>
      <c r="IX30" s="107"/>
      <c r="IY30" s="107"/>
      <c r="IZ30" s="107"/>
      <c r="JA30" s="107"/>
      <c r="JB30" s="107" t="s">
        <v>29</v>
      </c>
      <c r="JC30" s="107"/>
      <c r="JD30" s="107"/>
      <c r="JE30" s="107"/>
      <c r="JF30" s="107"/>
      <c r="JG30" s="107"/>
      <c r="JH30" s="107"/>
      <c r="JI30" s="107"/>
      <c r="JJ30" s="107"/>
      <c r="JK30" s="107"/>
      <c r="JL30" s="107"/>
      <c r="JM30" s="107" t="s">
        <v>30</v>
      </c>
      <c r="JN30" s="107"/>
      <c r="JO30" s="107"/>
      <c r="JP30" s="107"/>
      <c r="JQ30" s="107"/>
      <c r="JR30" s="107"/>
      <c r="JS30" s="107"/>
      <c r="JT30" s="107"/>
      <c r="JU30" s="107"/>
      <c r="JV30" s="107"/>
      <c r="JW30" s="107"/>
      <c r="JX30" s="107"/>
      <c r="JY30" s="107"/>
      <c r="JZ30" s="107"/>
      <c r="KA30" s="107"/>
      <c r="KB30" s="107" t="s">
        <v>29</v>
      </c>
      <c r="KC30" s="107"/>
      <c r="KD30" s="107"/>
      <c r="KE30" s="107"/>
      <c r="KF30" s="107"/>
      <c r="KG30" s="107"/>
      <c r="KH30" s="107"/>
      <c r="KI30" s="107"/>
      <c r="KJ30" s="107"/>
      <c r="KK30" s="107"/>
      <c r="KL30" s="107"/>
      <c r="KM30" s="107" t="s">
        <v>30</v>
      </c>
      <c r="KN30" s="107"/>
      <c r="KO30" s="107"/>
      <c r="KP30" s="107"/>
      <c r="KQ30" s="107"/>
      <c r="KR30" s="107"/>
      <c r="KS30" s="107"/>
      <c r="KT30" s="107"/>
      <c r="KU30" s="107"/>
      <c r="KV30" s="107"/>
      <c r="KW30" s="107"/>
      <c r="KX30" s="107"/>
      <c r="KY30" s="107"/>
      <c r="KZ30" s="107"/>
      <c r="LA30" s="107"/>
      <c r="LB30" s="107" t="s">
        <v>29</v>
      </c>
      <c r="LC30" s="107"/>
      <c r="LD30" s="107"/>
      <c r="LE30" s="107"/>
      <c r="LF30" s="107"/>
      <c r="LG30" s="107"/>
      <c r="LH30" s="107"/>
      <c r="LI30" s="107"/>
      <c r="LJ30" s="107"/>
      <c r="LK30" s="107"/>
      <c r="LL30" s="107"/>
      <c r="LM30" s="107" t="s">
        <v>30</v>
      </c>
      <c r="LN30" s="107"/>
      <c r="LO30" s="107"/>
      <c r="LP30" s="107"/>
      <c r="LQ30" s="107"/>
      <c r="LR30" s="107"/>
      <c r="LS30" s="107"/>
      <c r="LT30" s="107"/>
      <c r="LU30" s="107"/>
      <c r="LV30" s="107"/>
      <c r="LW30" s="107"/>
      <c r="LX30" s="107"/>
      <c r="LY30" s="107"/>
      <c r="LZ30" s="107"/>
      <c r="MA30" s="107"/>
      <c r="MB30" s="107" t="s">
        <v>29</v>
      </c>
      <c r="MC30" s="107"/>
      <c r="MD30" s="107"/>
      <c r="ME30" s="107"/>
      <c r="MF30" s="107"/>
      <c r="MG30" s="107"/>
      <c r="MH30" s="107"/>
      <c r="MI30" s="107"/>
      <c r="MJ30" s="107"/>
      <c r="MK30" s="107"/>
      <c r="ML30" s="107"/>
      <c r="MM30" s="107" t="s">
        <v>30</v>
      </c>
      <c r="MN30" s="107"/>
      <c r="MO30" s="107"/>
      <c r="MP30" s="107"/>
      <c r="MQ30" s="107"/>
      <c r="MR30" s="107"/>
      <c r="MS30" s="107"/>
      <c r="MT30" s="107"/>
      <c r="MU30" s="107"/>
      <c r="MV30" s="107"/>
      <c r="MW30" s="107"/>
      <c r="MX30" s="107"/>
      <c r="MY30" s="107"/>
      <c r="MZ30" s="107"/>
      <c r="NA30" s="107"/>
      <c r="NB30" s="107" t="s">
        <v>29</v>
      </c>
      <c r="NC30" s="107"/>
      <c r="ND30" s="107"/>
      <c r="NE30" s="107"/>
      <c r="NF30" s="107"/>
      <c r="NG30" s="107"/>
      <c r="NH30" s="107"/>
      <c r="NI30" s="107"/>
      <c r="NJ30" s="107"/>
      <c r="NK30" s="107"/>
      <c r="NL30" s="107"/>
      <c r="NM30" s="107" t="s">
        <v>30</v>
      </c>
      <c r="NN30" s="107"/>
      <c r="NO30" s="107"/>
      <c r="NP30" s="107"/>
      <c r="NQ30" s="107"/>
      <c r="NR30" s="107"/>
      <c r="NS30" s="107"/>
      <c r="NT30" s="107"/>
      <c r="NU30" s="107"/>
      <c r="NV30" s="107"/>
      <c r="NW30" s="107"/>
      <c r="NX30" s="107"/>
      <c r="NY30" s="107"/>
      <c r="NZ30" s="107"/>
      <c r="OA30" s="107"/>
      <c r="OB30" s="107" t="s">
        <v>29</v>
      </c>
      <c r="OC30" s="107"/>
      <c r="OD30" s="107"/>
      <c r="OE30" s="107"/>
      <c r="OF30" s="107"/>
      <c r="OG30" s="107"/>
      <c r="OH30" s="107"/>
      <c r="OI30" s="107"/>
      <c r="OJ30" s="107"/>
      <c r="OK30" s="107"/>
      <c r="OL30" s="107"/>
      <c r="OM30" s="107" t="s">
        <v>30</v>
      </c>
      <c r="ON30" s="107"/>
      <c r="OO30" s="107"/>
      <c r="OP30" s="107"/>
      <c r="OQ30" s="107"/>
      <c r="OR30" s="107"/>
      <c r="OS30" s="107"/>
      <c r="OT30" s="107"/>
      <c r="OU30" s="107"/>
      <c r="OV30" s="107"/>
      <c r="OW30" s="107"/>
      <c r="OX30" s="107"/>
      <c r="OY30" s="107"/>
      <c r="OZ30" s="107"/>
      <c r="PA30" s="107"/>
      <c r="PB30" s="107" t="s">
        <v>29</v>
      </c>
      <c r="PC30" s="107"/>
      <c r="PD30" s="107"/>
      <c r="PE30" s="107"/>
      <c r="PF30" s="107"/>
      <c r="PG30" s="107"/>
      <c r="PH30" s="107"/>
      <c r="PI30" s="107"/>
      <c r="PJ30" s="107"/>
      <c r="PK30" s="107"/>
      <c r="PL30" s="107"/>
      <c r="PM30" s="107" t="s">
        <v>30</v>
      </c>
      <c r="PN30" s="107"/>
      <c r="PO30" s="107"/>
      <c r="PP30" s="107"/>
      <c r="PQ30" s="107"/>
      <c r="PR30" s="107"/>
      <c r="PS30" s="107"/>
      <c r="PT30" s="107"/>
      <c r="PU30" s="107"/>
      <c r="PV30" s="107"/>
      <c r="PW30" s="107"/>
      <c r="PX30" s="107"/>
      <c r="PY30" s="107"/>
      <c r="PZ30" s="107"/>
      <c r="QA30" s="107"/>
      <c r="QB30" s="107" t="s">
        <v>29</v>
      </c>
      <c r="QC30" s="107"/>
      <c r="QD30" s="107"/>
      <c r="QE30" s="107"/>
      <c r="QF30" s="107"/>
      <c r="QG30" s="107"/>
      <c r="QH30" s="107"/>
      <c r="QI30" s="107"/>
      <c r="QJ30" s="107"/>
      <c r="QK30" s="107"/>
      <c r="QL30" s="107"/>
      <c r="QM30" s="107" t="s">
        <v>30</v>
      </c>
      <c r="QN30" s="107"/>
      <c r="QO30" s="107"/>
      <c r="QP30" s="107"/>
      <c r="QQ30" s="107"/>
      <c r="QR30" s="107"/>
      <c r="QS30" s="107"/>
      <c r="QT30" s="107"/>
      <c r="QU30" s="107"/>
      <c r="QV30" s="107"/>
      <c r="QW30" s="107"/>
      <c r="QX30" s="107"/>
      <c r="QY30" s="107"/>
      <c r="QZ30" s="107"/>
      <c r="RA30" s="107"/>
      <c r="RB30" s="107" t="s">
        <v>29</v>
      </c>
      <c r="RC30" s="107"/>
      <c r="RD30" s="107"/>
      <c r="RE30" s="107"/>
      <c r="RF30" s="107"/>
      <c r="RG30" s="107"/>
      <c r="RH30" s="107"/>
      <c r="RI30" s="107"/>
      <c r="RJ30" s="107"/>
      <c r="RK30" s="107"/>
      <c r="RL30" s="107"/>
      <c r="RM30" s="107" t="s">
        <v>30</v>
      </c>
      <c r="RN30" s="107"/>
      <c r="RO30" s="107"/>
      <c r="RP30" s="107"/>
      <c r="RQ30" s="107"/>
      <c r="RR30" s="107"/>
      <c r="RS30" s="107"/>
      <c r="RT30" s="107"/>
      <c r="RU30" s="107"/>
      <c r="RV30" s="107"/>
      <c r="RW30" s="107"/>
      <c r="RX30" s="107"/>
      <c r="RY30" s="107"/>
      <c r="RZ30" s="107"/>
      <c r="SA30" s="107"/>
      <c r="SB30" s="107" t="s">
        <v>29</v>
      </c>
      <c r="SC30" s="107"/>
      <c r="SD30" s="107"/>
      <c r="SE30" s="107"/>
      <c r="SF30" s="107"/>
      <c r="SG30" s="107"/>
      <c r="SH30" s="107"/>
      <c r="SI30" s="107"/>
      <c r="SJ30" s="107"/>
      <c r="SK30" s="107"/>
      <c r="SL30" s="107"/>
      <c r="SM30" s="107" t="s">
        <v>30</v>
      </c>
      <c r="SN30" s="107"/>
      <c r="SO30" s="107"/>
      <c r="SP30" s="107"/>
      <c r="SQ30" s="107"/>
      <c r="SR30" s="107"/>
      <c r="SS30" s="107"/>
      <c r="ST30" s="107"/>
      <c r="SU30" s="107"/>
      <c r="SV30" s="107"/>
      <c r="SW30" s="107"/>
      <c r="SX30" s="107"/>
      <c r="SY30" s="107"/>
      <c r="SZ30" s="107"/>
      <c r="TA30" s="107"/>
      <c r="TB30" s="107" t="s">
        <v>29</v>
      </c>
      <c r="TC30" s="107"/>
      <c r="TD30" s="107"/>
      <c r="TE30" s="107"/>
      <c r="TF30" s="107"/>
      <c r="TG30" s="107"/>
      <c r="TH30" s="107"/>
      <c r="TI30" s="107"/>
      <c r="TJ30" s="107"/>
      <c r="TK30" s="107"/>
      <c r="TL30" s="107"/>
      <c r="TM30" s="107" t="s">
        <v>30</v>
      </c>
      <c r="TN30" s="107"/>
      <c r="TO30" s="107"/>
      <c r="TP30" s="107"/>
      <c r="TQ30" s="107"/>
      <c r="TR30" s="107"/>
      <c r="TS30" s="107"/>
      <c r="TT30" s="107"/>
      <c r="TU30" s="107"/>
      <c r="TV30" s="107"/>
      <c r="TW30" s="107"/>
      <c r="TX30" s="107"/>
      <c r="TY30" s="107"/>
      <c r="TZ30" s="107"/>
      <c r="UA30" s="107"/>
      <c r="UB30" s="107" t="s">
        <v>29</v>
      </c>
      <c r="UC30" s="107"/>
      <c r="UD30" s="107"/>
      <c r="UE30" s="107"/>
      <c r="UF30" s="107"/>
      <c r="UG30" s="107"/>
      <c r="UH30" s="107"/>
      <c r="UI30" s="107"/>
      <c r="UJ30" s="107"/>
      <c r="UK30" s="107"/>
      <c r="UL30" s="107"/>
      <c r="UM30" s="107" t="s">
        <v>30</v>
      </c>
      <c r="UN30" s="107"/>
      <c r="UO30" s="107"/>
      <c r="UP30" s="107"/>
      <c r="UQ30" s="107"/>
      <c r="UR30" s="107"/>
      <c r="US30" s="107"/>
      <c r="UT30" s="107"/>
      <c r="UU30" s="107"/>
      <c r="UV30" s="107"/>
      <c r="UW30" s="107"/>
      <c r="UX30" s="107"/>
      <c r="UY30" s="107"/>
      <c r="UZ30" s="107"/>
      <c r="VA30" s="107"/>
      <c r="VB30" s="107" t="s">
        <v>29</v>
      </c>
      <c r="VC30" s="107"/>
      <c r="VD30" s="107"/>
      <c r="VE30" s="107"/>
      <c r="VF30" s="107"/>
      <c r="VG30" s="107"/>
      <c r="VH30" s="107"/>
      <c r="VI30" s="107"/>
      <c r="VJ30" s="107"/>
      <c r="VK30" s="107"/>
      <c r="VL30" s="107"/>
      <c r="VM30" s="107" t="s">
        <v>30</v>
      </c>
      <c r="VN30" s="107"/>
      <c r="VO30" s="107"/>
      <c r="VP30" s="107"/>
      <c r="VQ30" s="107"/>
      <c r="VR30" s="107"/>
      <c r="VS30" s="107"/>
      <c r="VT30" s="107"/>
      <c r="VU30" s="107"/>
      <c r="VV30" s="107"/>
      <c r="VW30" s="107"/>
      <c r="VX30" s="107"/>
      <c r="VY30" s="107"/>
      <c r="VZ30" s="107"/>
      <c r="WA30" s="107"/>
      <c r="WB30" s="107" t="s">
        <v>29</v>
      </c>
      <c r="WC30" s="107"/>
      <c r="WD30" s="107"/>
      <c r="WE30" s="107"/>
      <c r="WF30" s="107"/>
      <c r="WG30" s="107"/>
      <c r="WH30" s="107"/>
      <c r="WI30" s="107"/>
      <c r="WJ30" s="107"/>
      <c r="WK30" s="107"/>
      <c r="WL30" s="107"/>
      <c r="WM30" s="107" t="s">
        <v>30</v>
      </c>
      <c r="WN30" s="107"/>
      <c r="WO30" s="107"/>
      <c r="WP30" s="107"/>
      <c r="WQ30" s="107"/>
      <c r="WR30" s="107"/>
      <c r="WS30" s="107"/>
      <c r="WT30" s="107"/>
      <c r="WU30" s="107"/>
      <c r="WV30" s="107"/>
      <c r="WW30" s="107"/>
      <c r="WX30" s="107"/>
      <c r="WY30" s="107"/>
      <c r="WZ30" s="107"/>
      <c r="XA30" s="107"/>
      <c r="XB30" s="107" t="s">
        <v>29</v>
      </c>
      <c r="XC30" s="107"/>
      <c r="XD30" s="107"/>
      <c r="XE30" s="107"/>
      <c r="XF30" s="107"/>
      <c r="XG30" s="107"/>
      <c r="XH30" s="107"/>
      <c r="XI30" s="107"/>
      <c r="XJ30" s="107"/>
      <c r="XK30" s="107"/>
      <c r="XL30" s="107"/>
      <c r="XM30" s="107" t="s">
        <v>30</v>
      </c>
      <c r="XN30" s="107"/>
      <c r="XO30" s="107"/>
      <c r="XP30" s="107"/>
      <c r="XQ30" s="107"/>
      <c r="XR30" s="107"/>
      <c r="XS30" s="107"/>
      <c r="XT30" s="107"/>
      <c r="XU30" s="107"/>
      <c r="XV30" s="107"/>
      <c r="XW30" s="107"/>
      <c r="XX30" s="107"/>
      <c r="XY30" s="107"/>
      <c r="XZ30" s="107"/>
      <c r="YA30" s="107"/>
      <c r="YB30" s="107" t="s">
        <v>29</v>
      </c>
      <c r="YC30" s="107"/>
      <c r="YD30" s="107"/>
      <c r="YE30" s="107"/>
      <c r="YF30" s="107"/>
      <c r="YG30" s="107"/>
      <c r="YH30" s="107"/>
      <c r="YI30" s="107"/>
      <c r="YJ30" s="107"/>
      <c r="YK30" s="107"/>
      <c r="YL30" s="107"/>
      <c r="YM30" s="107" t="s">
        <v>30</v>
      </c>
      <c r="YN30" s="107"/>
      <c r="YO30" s="107"/>
      <c r="YP30" s="107"/>
      <c r="YQ30" s="107"/>
      <c r="YR30" s="107"/>
      <c r="YS30" s="107"/>
      <c r="YT30" s="107"/>
      <c r="YU30" s="107"/>
      <c r="YV30" s="107"/>
      <c r="YW30" s="107"/>
      <c r="YX30" s="107"/>
      <c r="YY30" s="107"/>
      <c r="YZ30" s="107"/>
      <c r="ZA30" s="107"/>
      <c r="ZB30" s="107" t="s">
        <v>29</v>
      </c>
      <c r="ZC30" s="107"/>
      <c r="ZD30" s="107"/>
      <c r="ZE30" s="107"/>
      <c r="ZF30" s="107"/>
      <c r="ZG30" s="107"/>
      <c r="ZH30" s="107"/>
      <c r="ZI30" s="107"/>
      <c r="ZJ30" s="107"/>
      <c r="ZK30" s="107"/>
      <c r="ZL30" s="107"/>
      <c r="ZM30" s="107" t="s">
        <v>30</v>
      </c>
      <c r="ZN30" s="107"/>
      <c r="ZO30" s="107"/>
      <c r="ZP30" s="107"/>
      <c r="ZQ30" s="107"/>
      <c r="ZR30" s="107"/>
      <c r="ZS30" s="107"/>
      <c r="ZT30" s="107"/>
      <c r="ZU30" s="107"/>
      <c r="ZV30" s="107"/>
      <c r="ZW30" s="107"/>
      <c r="ZX30" s="107"/>
      <c r="ZY30" s="107"/>
      <c r="ZZ30" s="107"/>
      <c r="AAA30" s="107"/>
      <c r="AAB30" s="107" t="s">
        <v>29</v>
      </c>
      <c r="AAC30" s="107"/>
      <c r="AAD30" s="107"/>
      <c r="AAE30" s="107"/>
      <c r="AAF30" s="107"/>
      <c r="AAG30" s="107"/>
      <c r="AAH30" s="107"/>
      <c r="AAI30" s="107"/>
      <c r="AAJ30" s="107"/>
      <c r="AAK30" s="107"/>
      <c r="AAL30" s="107"/>
      <c r="AAM30" s="107" t="s">
        <v>30</v>
      </c>
      <c r="AAN30" s="107"/>
      <c r="AAO30" s="107"/>
      <c r="AAP30" s="107"/>
      <c r="AAQ30" s="107"/>
      <c r="AAR30" s="107"/>
      <c r="AAS30" s="107"/>
      <c r="AAT30" s="107"/>
      <c r="AAU30" s="107"/>
      <c r="AAV30" s="107"/>
      <c r="AAW30" s="107"/>
      <c r="AAX30" s="107"/>
      <c r="AAY30" s="107"/>
      <c r="AAZ30" s="107"/>
      <c r="ABA30" s="107"/>
      <c r="ABB30" s="107" t="s">
        <v>29</v>
      </c>
      <c r="ABC30" s="107"/>
      <c r="ABD30" s="107"/>
      <c r="ABE30" s="107"/>
      <c r="ABF30" s="107"/>
      <c r="ABG30" s="107"/>
      <c r="ABH30" s="107"/>
      <c r="ABI30" s="107"/>
      <c r="ABJ30" s="107"/>
      <c r="ABK30" s="107"/>
      <c r="ABL30" s="107"/>
      <c r="ABM30" s="107" t="s">
        <v>30</v>
      </c>
      <c r="ABN30" s="107"/>
      <c r="ABO30" s="107"/>
      <c r="ABP30" s="107"/>
      <c r="ABQ30" s="107"/>
      <c r="ABR30" s="107"/>
      <c r="ABS30" s="107"/>
      <c r="ABT30" s="107"/>
      <c r="ABU30" s="107"/>
      <c r="ABV30" s="107"/>
      <c r="ABW30" s="107"/>
      <c r="ABX30" s="107"/>
      <c r="ABY30" s="107"/>
      <c r="ABZ30" s="107"/>
      <c r="ACA30" s="107"/>
      <c r="ACB30" s="107" t="s">
        <v>29</v>
      </c>
      <c r="ACC30" s="107"/>
      <c r="ACD30" s="107"/>
      <c r="ACE30" s="107"/>
      <c r="ACF30" s="107"/>
      <c r="ACG30" s="107"/>
      <c r="ACH30" s="107"/>
      <c r="ACI30" s="107"/>
      <c r="ACJ30" s="107"/>
      <c r="ACK30" s="107"/>
      <c r="ACL30" s="107"/>
      <c r="ACM30" s="107" t="s">
        <v>30</v>
      </c>
      <c r="ACN30" s="107"/>
      <c r="ACO30" s="107"/>
      <c r="ACP30" s="107"/>
      <c r="ACQ30" s="107"/>
      <c r="ACR30" s="107"/>
      <c r="ACS30" s="107"/>
      <c r="ACT30" s="107"/>
      <c r="ACU30" s="107"/>
      <c r="ACV30" s="107"/>
      <c r="ACW30" s="107"/>
      <c r="ACX30" s="107"/>
      <c r="ACY30" s="107"/>
      <c r="ACZ30" s="107"/>
      <c r="ADA30" s="107"/>
      <c r="ADB30" s="107" t="s">
        <v>29</v>
      </c>
      <c r="ADC30" s="107"/>
      <c r="ADD30" s="107"/>
      <c r="ADE30" s="107"/>
      <c r="ADF30" s="107"/>
      <c r="ADG30" s="107"/>
      <c r="ADH30" s="107"/>
      <c r="ADI30" s="107"/>
      <c r="ADJ30" s="107"/>
      <c r="ADK30" s="107"/>
      <c r="ADL30" s="107"/>
      <c r="ADM30" s="107" t="s">
        <v>30</v>
      </c>
      <c r="ADN30" s="107"/>
      <c r="ADO30" s="107"/>
      <c r="ADP30" s="107"/>
      <c r="ADQ30" s="107"/>
      <c r="ADR30" s="107"/>
      <c r="ADS30" s="107"/>
      <c r="ADT30" s="107"/>
      <c r="ADU30" s="107"/>
      <c r="ADV30" s="107"/>
      <c r="ADW30" s="107"/>
      <c r="ADX30" s="107"/>
      <c r="ADY30" s="107"/>
      <c r="ADZ30" s="107"/>
      <c r="AEA30" s="107"/>
      <c r="AEB30" s="107" t="s">
        <v>29</v>
      </c>
      <c r="AEC30" s="107"/>
      <c r="AED30" s="107"/>
      <c r="AEE30" s="107"/>
      <c r="AEF30" s="107"/>
      <c r="AEG30" s="107"/>
      <c r="AEH30" s="107"/>
      <c r="AEI30" s="107"/>
      <c r="AEJ30" s="107"/>
      <c r="AEK30" s="107"/>
      <c r="AEL30" s="107"/>
      <c r="AEM30" s="107" t="s">
        <v>30</v>
      </c>
      <c r="AEN30" s="107"/>
      <c r="AEO30" s="107"/>
      <c r="AEP30" s="107"/>
      <c r="AEQ30" s="107"/>
      <c r="AER30" s="107"/>
      <c r="AES30" s="107"/>
      <c r="AET30" s="107"/>
      <c r="AEU30" s="107"/>
      <c r="AEV30" s="107"/>
      <c r="AEW30" s="107"/>
      <c r="AEX30" s="107"/>
      <c r="AEY30" s="107"/>
      <c r="AEZ30" s="107"/>
      <c r="AFA30" s="107"/>
      <c r="AFB30" s="107" t="s">
        <v>29</v>
      </c>
      <c r="AFC30" s="107"/>
      <c r="AFD30" s="107"/>
      <c r="AFE30" s="107"/>
      <c r="AFF30" s="107"/>
      <c r="AFG30" s="107"/>
      <c r="AFH30" s="107"/>
      <c r="AFI30" s="107"/>
      <c r="AFJ30" s="107"/>
      <c r="AFK30" s="107"/>
      <c r="AFL30" s="107"/>
      <c r="AFM30" s="107" t="s">
        <v>30</v>
      </c>
      <c r="AFN30" s="107"/>
      <c r="AFO30" s="107"/>
      <c r="AFP30" s="107"/>
      <c r="AFQ30" s="107"/>
      <c r="AFR30" s="107"/>
      <c r="AFS30" s="107"/>
      <c r="AFT30" s="107"/>
      <c r="AFU30" s="107"/>
      <c r="AFV30" s="107"/>
      <c r="AFW30" s="107"/>
      <c r="AFX30" s="107"/>
      <c r="AFY30" s="107"/>
      <c r="AFZ30" s="107"/>
      <c r="AGA30" s="107"/>
      <c r="AGB30" s="107" t="s">
        <v>29</v>
      </c>
      <c r="AGC30" s="107"/>
      <c r="AGD30" s="107"/>
      <c r="AGE30" s="107"/>
      <c r="AGF30" s="107"/>
      <c r="AGG30" s="107"/>
      <c r="AGH30" s="107"/>
      <c r="AGI30" s="107"/>
      <c r="AGJ30" s="107"/>
      <c r="AGK30" s="107"/>
      <c r="AGL30" s="107"/>
      <c r="AGM30" s="107" t="s">
        <v>30</v>
      </c>
      <c r="AGN30" s="107"/>
      <c r="AGO30" s="107"/>
      <c r="AGP30" s="107"/>
      <c r="AGQ30" s="107"/>
      <c r="AGR30" s="107"/>
      <c r="AGS30" s="107"/>
      <c r="AGT30" s="107"/>
      <c r="AGU30" s="107"/>
      <c r="AGV30" s="107"/>
      <c r="AGW30" s="107"/>
      <c r="AGX30" s="107"/>
      <c r="AGY30" s="107"/>
      <c r="AGZ30" s="107"/>
      <c r="AHA30" s="107"/>
      <c r="AHB30" s="107" t="s">
        <v>29</v>
      </c>
      <c r="AHC30" s="107"/>
      <c r="AHD30" s="107"/>
      <c r="AHE30" s="107"/>
      <c r="AHF30" s="107"/>
      <c r="AHG30" s="107"/>
      <c r="AHH30" s="107"/>
      <c r="AHI30" s="107"/>
      <c r="AHJ30" s="107"/>
      <c r="AHK30" s="107"/>
      <c r="AHL30" s="107"/>
      <c r="AHM30" s="107" t="s">
        <v>30</v>
      </c>
      <c r="AHN30" s="107"/>
      <c r="AHO30" s="107"/>
      <c r="AHP30" s="107"/>
      <c r="AHQ30" s="107"/>
      <c r="AHR30" s="107"/>
      <c r="AHS30" s="107"/>
      <c r="AHT30" s="107"/>
      <c r="AHU30" s="107"/>
      <c r="AHV30" s="107"/>
      <c r="AHW30" s="107"/>
      <c r="AHX30" s="107"/>
      <c r="AHY30" s="107"/>
      <c r="AHZ30" s="107"/>
      <c r="AIA30" s="107"/>
      <c r="AIB30" s="107" t="s">
        <v>29</v>
      </c>
      <c r="AIC30" s="107"/>
      <c r="AID30" s="107"/>
      <c r="AIE30" s="107"/>
      <c r="AIF30" s="107"/>
      <c r="AIG30" s="107"/>
      <c r="AIH30" s="107"/>
      <c r="AII30" s="107"/>
      <c r="AIJ30" s="107"/>
      <c r="AIK30" s="107"/>
      <c r="AIL30" s="107"/>
      <c r="AIM30" s="107" t="s">
        <v>30</v>
      </c>
      <c r="AIN30" s="107"/>
      <c r="AIO30" s="107"/>
      <c r="AIP30" s="107"/>
      <c r="AIQ30" s="107"/>
      <c r="AIR30" s="107"/>
      <c r="AIS30" s="107"/>
      <c r="AIT30" s="107"/>
      <c r="AIU30" s="107"/>
      <c r="AIV30" s="107"/>
      <c r="AIW30" s="107"/>
      <c r="AIX30" s="107"/>
      <c r="AIY30" s="107"/>
      <c r="AIZ30" s="107"/>
      <c r="AJA30" s="107"/>
      <c r="AJB30" s="107" t="s">
        <v>29</v>
      </c>
      <c r="AJC30" s="107"/>
      <c r="AJD30" s="107"/>
      <c r="AJE30" s="107"/>
      <c r="AJF30" s="107"/>
      <c r="AJG30" s="107"/>
      <c r="AJH30" s="107"/>
      <c r="AJI30" s="107"/>
      <c r="AJJ30" s="107"/>
      <c r="AJK30" s="107"/>
      <c r="AJL30" s="107"/>
      <c r="AJM30" s="107" t="s">
        <v>30</v>
      </c>
      <c r="AJN30" s="107"/>
      <c r="AJO30" s="107"/>
      <c r="AJP30" s="107"/>
      <c r="AJQ30" s="107"/>
      <c r="AJR30" s="107"/>
      <c r="AJS30" s="107"/>
      <c r="AJT30" s="107"/>
      <c r="AJU30" s="107"/>
      <c r="AJV30" s="107"/>
      <c r="AJW30" s="107"/>
      <c r="AJX30" s="107"/>
      <c r="AJY30" s="107"/>
      <c r="AJZ30" s="107"/>
      <c r="AKA30" s="107"/>
      <c r="AKB30" s="107" t="s">
        <v>29</v>
      </c>
      <c r="AKC30" s="107"/>
      <c r="AKD30" s="107"/>
      <c r="AKE30" s="107"/>
      <c r="AKF30" s="107"/>
      <c r="AKG30" s="107"/>
      <c r="AKH30" s="107"/>
      <c r="AKI30" s="107"/>
      <c r="AKJ30" s="107"/>
      <c r="AKK30" s="107"/>
      <c r="AKL30" s="107"/>
      <c r="AKM30" s="107" t="s">
        <v>30</v>
      </c>
      <c r="AKN30" s="107"/>
      <c r="AKO30" s="107"/>
      <c r="AKP30" s="107"/>
      <c r="AKQ30" s="107"/>
      <c r="AKR30" s="107"/>
      <c r="AKS30" s="107"/>
      <c r="AKT30" s="107"/>
      <c r="AKU30" s="107"/>
      <c r="AKV30" s="107"/>
      <c r="AKW30" s="107"/>
      <c r="AKX30" s="107"/>
      <c r="AKY30" s="107"/>
      <c r="AKZ30" s="107"/>
      <c r="ALA30" s="107"/>
      <c r="ALB30" s="107" t="s">
        <v>29</v>
      </c>
      <c r="ALC30" s="107"/>
      <c r="ALD30" s="107"/>
      <c r="ALE30" s="107"/>
      <c r="ALF30" s="107"/>
      <c r="ALG30" s="107"/>
      <c r="ALH30" s="107"/>
      <c r="ALI30" s="107"/>
      <c r="ALJ30" s="107"/>
      <c r="ALK30" s="107"/>
      <c r="ALL30" s="107"/>
      <c r="ALM30" s="107" t="s">
        <v>30</v>
      </c>
      <c r="ALN30" s="107"/>
      <c r="ALO30" s="107"/>
      <c r="ALP30" s="107"/>
      <c r="ALQ30" s="107"/>
      <c r="ALR30" s="107"/>
      <c r="ALS30" s="107"/>
      <c r="ALT30" s="107"/>
      <c r="ALU30" s="107"/>
      <c r="ALV30" s="107"/>
      <c r="ALW30" s="107"/>
      <c r="ALX30" s="107"/>
      <c r="ALY30" s="107"/>
      <c r="ALZ30" s="107"/>
      <c r="AMA30" s="107"/>
      <c r="AMB30" s="107" t="s">
        <v>29</v>
      </c>
      <c r="AMC30" s="107"/>
      <c r="AMD30" s="107"/>
      <c r="AME30" s="107"/>
      <c r="AMF30" s="107"/>
      <c r="AMG30" s="107"/>
      <c r="AMH30" s="107"/>
      <c r="AMI30" s="107"/>
      <c r="AMJ30" s="107"/>
      <c r="AMK30" s="107"/>
      <c r="AML30" s="107"/>
      <c r="AMM30" s="107" t="s">
        <v>30</v>
      </c>
      <c r="AMN30" s="107"/>
      <c r="AMO30" s="107"/>
      <c r="AMP30" s="107"/>
      <c r="AMQ30" s="107"/>
      <c r="AMR30" s="107"/>
      <c r="AMS30" s="107"/>
      <c r="AMT30" s="107"/>
      <c r="AMU30" s="107"/>
      <c r="AMV30" s="107"/>
      <c r="AMW30" s="107"/>
      <c r="AMX30" s="107"/>
      <c r="AMY30" s="107"/>
      <c r="AMZ30" s="107"/>
      <c r="ANA30" s="107"/>
      <c r="ANB30" s="107" t="s">
        <v>29</v>
      </c>
      <c r="ANC30" s="107"/>
      <c r="AND30" s="107"/>
      <c r="ANE30" s="107"/>
      <c r="ANF30" s="107"/>
      <c r="ANG30" s="107"/>
      <c r="ANH30" s="107"/>
      <c r="ANI30" s="107"/>
      <c r="ANJ30" s="107"/>
      <c r="ANK30" s="107"/>
      <c r="ANL30" s="107"/>
      <c r="ANM30" s="107" t="s">
        <v>30</v>
      </c>
      <c r="ANN30" s="107"/>
      <c r="ANO30" s="107"/>
      <c r="ANP30" s="107"/>
      <c r="ANQ30" s="107"/>
      <c r="ANR30" s="107"/>
      <c r="ANS30" s="107"/>
      <c r="ANT30" s="107"/>
      <c r="ANU30" s="107"/>
      <c r="ANV30" s="107"/>
      <c r="ANW30" s="107"/>
      <c r="ANX30" s="107"/>
      <c r="ANY30" s="107"/>
      <c r="ANZ30" s="107"/>
      <c r="AOA30" s="107"/>
      <c r="AOB30" s="107" t="s">
        <v>29</v>
      </c>
      <c r="AOC30" s="107"/>
      <c r="AOD30" s="107"/>
      <c r="AOE30" s="107"/>
      <c r="AOF30" s="107"/>
      <c r="AOG30" s="107"/>
      <c r="AOH30" s="107"/>
      <c r="AOI30" s="107"/>
      <c r="AOJ30" s="107"/>
      <c r="AOK30" s="107"/>
      <c r="AOL30" s="107"/>
      <c r="AOM30" s="107" t="s">
        <v>30</v>
      </c>
      <c r="AON30" s="107"/>
      <c r="AOO30" s="107"/>
      <c r="AOP30" s="107"/>
      <c r="AOQ30" s="107"/>
      <c r="AOR30" s="107"/>
      <c r="AOS30" s="107"/>
      <c r="AOT30" s="107"/>
      <c r="AOU30" s="107"/>
      <c r="AOV30" s="107"/>
      <c r="AOW30" s="107"/>
      <c r="AOX30" s="107"/>
      <c r="AOY30" s="107"/>
      <c r="AOZ30" s="107"/>
      <c r="APA30" s="107"/>
      <c r="APB30" s="107" t="s">
        <v>29</v>
      </c>
      <c r="APC30" s="107"/>
      <c r="APD30" s="107"/>
      <c r="APE30" s="107"/>
      <c r="APF30" s="107"/>
      <c r="APG30" s="107"/>
      <c r="APH30" s="107"/>
      <c r="API30" s="107"/>
      <c r="APJ30" s="107"/>
      <c r="APK30" s="107"/>
      <c r="APL30" s="107"/>
      <c r="APM30" s="107" t="s">
        <v>30</v>
      </c>
      <c r="APN30" s="107"/>
      <c r="APO30" s="107"/>
      <c r="APP30" s="107"/>
      <c r="APQ30" s="107"/>
      <c r="APR30" s="107"/>
      <c r="APS30" s="107"/>
      <c r="APT30" s="107"/>
      <c r="APU30" s="107"/>
      <c r="APV30" s="107"/>
      <c r="APW30" s="107"/>
      <c r="APX30" s="107"/>
      <c r="APY30" s="107"/>
      <c r="APZ30" s="107"/>
      <c r="AQA30" s="107"/>
      <c r="AQB30" s="107" t="s">
        <v>29</v>
      </c>
      <c r="AQC30" s="107"/>
      <c r="AQD30" s="107"/>
      <c r="AQE30" s="107"/>
      <c r="AQF30" s="107"/>
      <c r="AQG30" s="107"/>
      <c r="AQH30" s="107"/>
      <c r="AQI30" s="107"/>
      <c r="AQJ30" s="107"/>
      <c r="AQK30" s="107"/>
      <c r="AQL30" s="107"/>
      <c r="AQM30" s="107" t="s">
        <v>30</v>
      </c>
      <c r="AQN30" s="107"/>
      <c r="AQO30" s="107"/>
      <c r="AQP30" s="107"/>
      <c r="AQQ30" s="107"/>
      <c r="AQR30" s="107"/>
      <c r="AQS30" s="107"/>
      <c r="AQT30" s="107"/>
      <c r="AQU30" s="107"/>
      <c r="AQV30" s="107"/>
      <c r="AQW30" s="107"/>
      <c r="AQX30" s="107"/>
      <c r="AQY30" s="107"/>
      <c r="AQZ30" s="107"/>
      <c r="ARA30" s="107"/>
      <c r="ARB30" s="107" t="s">
        <v>29</v>
      </c>
      <c r="ARC30" s="107"/>
      <c r="ARD30" s="107"/>
      <c r="ARE30" s="107"/>
      <c r="ARF30" s="107"/>
      <c r="ARG30" s="107"/>
      <c r="ARH30" s="107"/>
      <c r="ARI30" s="107"/>
      <c r="ARJ30" s="107"/>
      <c r="ARK30" s="107"/>
      <c r="ARL30" s="107"/>
      <c r="ARM30" s="107" t="s">
        <v>30</v>
      </c>
      <c r="ARN30" s="107"/>
      <c r="ARO30" s="107"/>
      <c r="ARP30" s="107"/>
      <c r="ARQ30" s="107"/>
      <c r="ARR30" s="107"/>
      <c r="ARS30" s="107"/>
      <c r="ART30" s="107"/>
      <c r="ARU30" s="107"/>
      <c r="ARV30" s="107"/>
      <c r="ARW30" s="107"/>
      <c r="ARX30" s="107"/>
      <c r="ARY30" s="107"/>
      <c r="ARZ30" s="107"/>
      <c r="ASA30" s="107"/>
      <c r="ASB30" s="107" t="s">
        <v>29</v>
      </c>
      <c r="ASC30" s="107"/>
      <c r="ASD30" s="107"/>
      <c r="ASE30" s="107"/>
      <c r="ASF30" s="107"/>
      <c r="ASG30" s="107"/>
      <c r="ASH30" s="107"/>
      <c r="ASI30" s="107"/>
      <c r="ASJ30" s="107"/>
      <c r="ASK30" s="107"/>
      <c r="ASL30" s="107"/>
      <c r="ASM30" s="107" t="s">
        <v>30</v>
      </c>
      <c r="ASN30" s="107"/>
      <c r="ASO30" s="107"/>
      <c r="ASP30" s="107"/>
      <c r="ASQ30" s="107"/>
      <c r="ASR30" s="107"/>
      <c r="ASS30" s="107"/>
      <c r="AST30" s="107"/>
      <c r="ASU30" s="107"/>
      <c r="ASV30" s="107"/>
      <c r="ASW30" s="107"/>
      <c r="ASX30" s="107"/>
      <c r="ASY30" s="107"/>
      <c r="ASZ30" s="107"/>
      <c r="ATA30" s="107"/>
      <c r="ATB30" s="107" t="s">
        <v>29</v>
      </c>
      <c r="ATC30" s="107"/>
      <c r="ATD30" s="107"/>
      <c r="ATE30" s="107"/>
      <c r="ATF30" s="107"/>
      <c r="ATG30" s="107"/>
      <c r="ATH30" s="107"/>
      <c r="ATI30" s="107"/>
      <c r="ATJ30" s="107"/>
      <c r="ATK30" s="107"/>
      <c r="ATL30" s="107"/>
      <c r="ATM30" s="107" t="s">
        <v>30</v>
      </c>
      <c r="ATN30" s="107"/>
      <c r="ATO30" s="107"/>
      <c r="ATP30" s="107"/>
      <c r="ATQ30" s="107"/>
      <c r="ATR30" s="107"/>
      <c r="ATS30" s="107"/>
      <c r="ATT30" s="107"/>
      <c r="ATU30" s="107"/>
      <c r="ATV30" s="107"/>
      <c r="ATW30" s="107"/>
      <c r="ATX30" s="107"/>
      <c r="ATY30" s="107"/>
      <c r="ATZ30" s="107"/>
      <c r="AUA30" s="107"/>
      <c r="AUB30" s="107" t="s">
        <v>29</v>
      </c>
      <c r="AUC30" s="107"/>
      <c r="AUD30" s="107"/>
      <c r="AUE30" s="107"/>
      <c r="AUF30" s="107"/>
      <c r="AUG30" s="107"/>
      <c r="AUH30" s="107"/>
      <c r="AUI30" s="107"/>
      <c r="AUJ30" s="107"/>
      <c r="AUK30" s="107"/>
      <c r="AUL30" s="107"/>
      <c r="AUM30" s="107" t="s">
        <v>30</v>
      </c>
      <c r="AUN30" s="107"/>
      <c r="AUO30" s="107"/>
      <c r="AUP30" s="107"/>
      <c r="AUQ30" s="107"/>
      <c r="AUR30" s="107"/>
      <c r="AUS30" s="107"/>
      <c r="AUT30" s="107"/>
      <c r="AUU30" s="107"/>
      <c r="AUV30" s="107"/>
      <c r="AUW30" s="107"/>
      <c r="AUX30" s="107"/>
      <c r="AUY30" s="107"/>
      <c r="AUZ30" s="107"/>
      <c r="AVA30" s="107"/>
      <c r="AVB30" s="107" t="s">
        <v>29</v>
      </c>
      <c r="AVC30" s="107"/>
      <c r="AVD30" s="107"/>
      <c r="AVE30" s="107"/>
      <c r="AVF30" s="107"/>
      <c r="AVG30" s="107"/>
      <c r="AVH30" s="107"/>
      <c r="AVI30" s="107"/>
      <c r="AVJ30" s="107"/>
      <c r="AVK30" s="107"/>
      <c r="AVL30" s="107"/>
      <c r="AVM30" s="107" t="s">
        <v>30</v>
      </c>
      <c r="AVN30" s="107"/>
      <c r="AVO30" s="107"/>
      <c r="AVP30" s="107"/>
      <c r="AVQ30" s="107"/>
      <c r="AVR30" s="107"/>
      <c r="AVS30" s="107"/>
      <c r="AVT30" s="107"/>
      <c r="AVU30" s="107"/>
      <c r="AVV30" s="107"/>
      <c r="AVW30" s="107"/>
      <c r="AVX30" s="107"/>
      <c r="AVY30" s="107"/>
      <c r="AVZ30" s="107"/>
      <c r="AWA30" s="107"/>
      <c r="AWB30" s="107" t="s">
        <v>29</v>
      </c>
      <c r="AWC30" s="107"/>
      <c r="AWD30" s="107"/>
      <c r="AWE30" s="107"/>
      <c r="AWF30" s="107"/>
      <c r="AWG30" s="107"/>
      <c r="AWH30" s="107"/>
      <c r="AWI30" s="107"/>
      <c r="AWJ30" s="107"/>
      <c r="AWK30" s="107"/>
      <c r="AWL30" s="107"/>
      <c r="AWM30" s="107" t="s">
        <v>30</v>
      </c>
      <c r="AWN30" s="107"/>
      <c r="AWO30" s="107"/>
      <c r="AWP30" s="107"/>
      <c r="AWQ30" s="107"/>
      <c r="AWR30" s="107"/>
      <c r="AWS30" s="107"/>
      <c r="AWT30" s="107"/>
      <c r="AWU30" s="107"/>
      <c r="AWV30" s="107"/>
      <c r="AWW30" s="107"/>
      <c r="AWX30" s="107"/>
      <c r="AWY30" s="107"/>
      <c r="AWZ30" s="107"/>
      <c r="AXA30" s="107"/>
      <c r="AXB30" s="107" t="s">
        <v>29</v>
      </c>
      <c r="AXC30" s="107"/>
      <c r="AXD30" s="107"/>
      <c r="AXE30" s="107"/>
      <c r="AXF30" s="107"/>
      <c r="AXG30" s="107"/>
      <c r="AXH30" s="107"/>
      <c r="AXI30" s="107"/>
      <c r="AXJ30" s="107"/>
      <c r="AXK30" s="107"/>
      <c r="AXL30" s="107"/>
      <c r="AXM30" s="107" t="s">
        <v>30</v>
      </c>
      <c r="AXN30" s="107"/>
      <c r="AXO30" s="107"/>
      <c r="AXP30" s="107"/>
      <c r="AXQ30" s="107"/>
      <c r="AXR30" s="107"/>
      <c r="AXS30" s="107"/>
      <c r="AXT30" s="107"/>
      <c r="AXU30" s="107"/>
      <c r="AXV30" s="107"/>
      <c r="AXW30" s="107"/>
      <c r="AXX30" s="107"/>
      <c r="AXY30" s="107"/>
      <c r="AXZ30" s="107"/>
      <c r="AYA30" s="107"/>
      <c r="AYB30" s="107" t="s">
        <v>29</v>
      </c>
      <c r="AYC30" s="107"/>
      <c r="AYD30" s="107"/>
      <c r="AYE30" s="107"/>
      <c r="AYF30" s="107"/>
      <c r="AYG30" s="107"/>
      <c r="AYH30" s="107"/>
      <c r="AYI30" s="107"/>
      <c r="AYJ30" s="107"/>
      <c r="AYK30" s="107"/>
      <c r="AYL30" s="107"/>
      <c r="AYM30" s="107" t="s">
        <v>30</v>
      </c>
      <c r="AYN30" s="107"/>
      <c r="AYO30" s="107"/>
      <c r="AYP30" s="107"/>
      <c r="AYQ30" s="107"/>
      <c r="AYR30" s="107"/>
      <c r="AYS30" s="107"/>
      <c r="AYT30" s="107"/>
      <c r="AYU30" s="107"/>
      <c r="AYV30" s="107"/>
      <c r="AYW30" s="107"/>
      <c r="AYX30" s="107"/>
      <c r="AYY30" s="107"/>
      <c r="AYZ30" s="107"/>
      <c r="AZA30" s="107"/>
      <c r="AZB30" s="107" t="s">
        <v>29</v>
      </c>
      <c r="AZC30" s="107"/>
      <c r="AZD30" s="107"/>
      <c r="AZE30" s="107"/>
      <c r="AZF30" s="107"/>
      <c r="AZG30" s="107"/>
      <c r="AZH30" s="107"/>
      <c r="AZI30" s="107"/>
      <c r="AZJ30" s="107"/>
      <c r="AZK30" s="107"/>
      <c r="AZL30" s="107"/>
      <c r="AZM30" s="107" t="s">
        <v>30</v>
      </c>
      <c r="AZN30" s="107"/>
      <c r="AZO30" s="107"/>
      <c r="AZP30" s="107"/>
      <c r="AZQ30" s="107"/>
      <c r="AZR30" s="107"/>
      <c r="AZS30" s="107"/>
      <c r="AZT30" s="107"/>
      <c r="AZU30" s="107"/>
      <c r="AZV30" s="107"/>
      <c r="AZW30" s="107"/>
      <c r="AZX30" s="107"/>
      <c r="AZY30" s="107"/>
      <c r="AZZ30" s="107"/>
      <c r="BAA30" s="107"/>
      <c r="BAB30" s="107" t="s">
        <v>29</v>
      </c>
      <c r="BAC30" s="107"/>
      <c r="BAD30" s="107"/>
      <c r="BAE30" s="107"/>
      <c r="BAF30" s="107"/>
      <c r="BAG30" s="107"/>
      <c r="BAH30" s="107"/>
      <c r="BAI30" s="107"/>
      <c r="BAJ30" s="107"/>
      <c r="BAK30" s="107"/>
      <c r="BAL30" s="107"/>
      <c r="BAM30" s="107" t="s">
        <v>30</v>
      </c>
      <c r="BAN30" s="107"/>
      <c r="BAO30" s="107"/>
      <c r="BAP30" s="107"/>
      <c r="BAQ30" s="107"/>
      <c r="BAR30" s="107"/>
      <c r="BAS30" s="107"/>
      <c r="BAT30" s="107"/>
      <c r="BAU30" s="107"/>
      <c r="BAV30" s="107"/>
      <c r="BAW30" s="107"/>
      <c r="BAX30" s="107"/>
      <c r="BAY30" s="107"/>
      <c r="BAZ30" s="107"/>
      <c r="BBA30" s="107"/>
      <c r="BBB30" s="107" t="s">
        <v>29</v>
      </c>
      <c r="BBC30" s="107"/>
      <c r="BBD30" s="107"/>
      <c r="BBE30" s="107"/>
      <c r="BBF30" s="107"/>
      <c r="BBG30" s="107"/>
      <c r="BBH30" s="107"/>
      <c r="BBI30" s="107"/>
      <c r="BBJ30" s="107"/>
      <c r="BBK30" s="107"/>
      <c r="BBL30" s="107"/>
      <c r="BBM30" s="107" t="s">
        <v>30</v>
      </c>
      <c r="BBN30" s="107"/>
      <c r="BBO30" s="107"/>
      <c r="BBP30" s="107"/>
      <c r="BBQ30" s="107"/>
      <c r="BBR30" s="107"/>
      <c r="BBS30" s="107"/>
      <c r="BBT30" s="107"/>
      <c r="BBU30" s="107"/>
      <c r="BBV30" s="107"/>
      <c r="BBW30" s="107"/>
      <c r="BBX30" s="107"/>
      <c r="BBY30" s="107"/>
      <c r="BBZ30" s="107"/>
      <c r="BCA30" s="107"/>
      <c r="BCB30" s="107" t="s">
        <v>29</v>
      </c>
      <c r="BCC30" s="107"/>
      <c r="BCD30" s="107"/>
      <c r="BCE30" s="107"/>
      <c r="BCF30" s="107"/>
      <c r="BCG30" s="107"/>
      <c r="BCH30" s="107"/>
      <c r="BCI30" s="107"/>
      <c r="BCJ30" s="107"/>
      <c r="BCK30" s="107"/>
      <c r="BCL30" s="107"/>
      <c r="BCM30" s="107" t="s">
        <v>30</v>
      </c>
      <c r="BCN30" s="107"/>
      <c r="BCO30" s="107"/>
      <c r="BCP30" s="107"/>
      <c r="BCQ30" s="107"/>
      <c r="BCR30" s="107"/>
      <c r="BCS30" s="107"/>
      <c r="BCT30" s="107"/>
      <c r="BCU30" s="107"/>
      <c r="BCV30" s="107"/>
      <c r="BCW30" s="107"/>
      <c r="BCX30" s="107"/>
      <c r="BCY30" s="107"/>
      <c r="BCZ30" s="107"/>
      <c r="BDA30" s="107"/>
      <c r="BDB30" s="107" t="s">
        <v>29</v>
      </c>
      <c r="BDC30" s="107"/>
      <c r="BDD30" s="107"/>
      <c r="BDE30" s="107"/>
      <c r="BDF30" s="107"/>
      <c r="BDG30" s="107"/>
      <c r="BDH30" s="107"/>
      <c r="BDI30" s="107"/>
      <c r="BDJ30" s="107"/>
      <c r="BDK30" s="107"/>
      <c r="BDL30" s="107"/>
      <c r="BDM30" s="107" t="s">
        <v>30</v>
      </c>
      <c r="BDN30" s="107"/>
      <c r="BDO30" s="107"/>
      <c r="BDP30" s="107"/>
      <c r="BDQ30" s="107"/>
      <c r="BDR30" s="107"/>
      <c r="BDS30" s="107"/>
      <c r="BDT30" s="107"/>
      <c r="BDU30" s="107"/>
      <c r="BDV30" s="107"/>
      <c r="BDW30" s="107"/>
      <c r="BDX30" s="107"/>
      <c r="BDY30" s="107"/>
      <c r="BDZ30" s="107"/>
      <c r="BEA30" s="107"/>
      <c r="BEB30" s="107" t="s">
        <v>29</v>
      </c>
      <c r="BEC30" s="107"/>
      <c r="BED30" s="107"/>
      <c r="BEE30" s="107"/>
      <c r="BEF30" s="107"/>
      <c r="BEG30" s="107"/>
      <c r="BEH30" s="107"/>
      <c r="BEI30" s="107"/>
      <c r="BEJ30" s="107"/>
      <c r="BEK30" s="107"/>
      <c r="BEL30" s="107"/>
      <c r="BEM30" s="107" t="s">
        <v>30</v>
      </c>
      <c r="BEN30" s="107"/>
      <c r="BEO30" s="107"/>
      <c r="BEP30" s="107"/>
      <c r="BEQ30" s="107"/>
      <c r="BER30" s="107"/>
      <c r="BES30" s="107"/>
      <c r="BET30" s="107"/>
      <c r="BEU30" s="107"/>
      <c r="BEV30" s="107"/>
      <c r="BEW30" s="107"/>
      <c r="BEX30" s="107"/>
      <c r="BEY30" s="107"/>
      <c r="BEZ30" s="107"/>
      <c r="BFA30" s="107"/>
      <c r="BFB30" s="107" t="s">
        <v>29</v>
      </c>
      <c r="BFC30" s="107"/>
      <c r="BFD30" s="107"/>
      <c r="BFE30" s="107"/>
      <c r="BFF30" s="107"/>
      <c r="BFG30" s="107"/>
      <c r="BFH30" s="107"/>
      <c r="BFI30" s="107"/>
      <c r="BFJ30" s="107"/>
      <c r="BFK30" s="107"/>
      <c r="BFL30" s="107"/>
      <c r="BFM30" s="107" t="s">
        <v>30</v>
      </c>
      <c r="BFN30" s="107"/>
      <c r="BFO30" s="107"/>
      <c r="BFP30" s="107"/>
      <c r="BFQ30" s="107"/>
      <c r="BFR30" s="107"/>
      <c r="BFS30" s="107"/>
      <c r="BFT30" s="107"/>
      <c r="BFU30" s="107"/>
      <c r="BFV30" s="107"/>
      <c r="BFW30" s="107"/>
      <c r="BFX30" s="107"/>
      <c r="BFY30" s="107"/>
      <c r="BFZ30" s="107"/>
      <c r="BGA30" s="107"/>
      <c r="BGB30" s="107" t="s">
        <v>29</v>
      </c>
      <c r="BGC30" s="107"/>
      <c r="BGD30" s="107"/>
      <c r="BGE30" s="107"/>
      <c r="BGF30" s="107"/>
      <c r="BGG30" s="107"/>
      <c r="BGH30" s="107"/>
      <c r="BGI30" s="107"/>
      <c r="BGJ30" s="107"/>
      <c r="BGK30" s="107"/>
      <c r="BGL30" s="107"/>
      <c r="BGM30" s="107" t="s">
        <v>30</v>
      </c>
      <c r="BGN30" s="107"/>
      <c r="BGO30" s="107"/>
      <c r="BGP30" s="107"/>
      <c r="BGQ30" s="107"/>
      <c r="BGR30" s="107"/>
      <c r="BGS30" s="107"/>
      <c r="BGT30" s="107"/>
      <c r="BGU30" s="107"/>
      <c r="BGV30" s="107"/>
      <c r="BGW30" s="107"/>
      <c r="BGX30" s="107"/>
      <c r="BGY30" s="107"/>
      <c r="BGZ30" s="107"/>
      <c r="BHA30" s="107"/>
      <c r="BHB30" s="107" t="s">
        <v>29</v>
      </c>
      <c r="BHC30" s="107"/>
      <c r="BHD30" s="107"/>
      <c r="BHE30" s="107"/>
      <c r="BHF30" s="107"/>
      <c r="BHG30" s="107"/>
      <c r="BHH30" s="107"/>
      <c r="BHI30" s="107"/>
      <c r="BHJ30" s="107"/>
      <c r="BHK30" s="107"/>
      <c r="BHL30" s="107"/>
      <c r="BHM30" s="107" t="s">
        <v>30</v>
      </c>
      <c r="BHN30" s="107"/>
      <c r="BHO30" s="107"/>
      <c r="BHP30" s="107"/>
      <c r="BHQ30" s="107"/>
      <c r="BHR30" s="107"/>
      <c r="BHS30" s="107"/>
      <c r="BHT30" s="107"/>
      <c r="BHU30" s="107"/>
      <c r="BHV30" s="107"/>
      <c r="BHW30" s="107"/>
      <c r="BHX30" s="107"/>
      <c r="BHY30" s="107"/>
      <c r="BHZ30" s="107"/>
      <c r="BIA30" s="107"/>
      <c r="BIB30" s="107" t="s">
        <v>29</v>
      </c>
      <c r="BIC30" s="107"/>
      <c r="BID30" s="107"/>
      <c r="BIE30" s="107"/>
      <c r="BIF30" s="107"/>
      <c r="BIG30" s="107"/>
      <c r="BIH30" s="107"/>
      <c r="BII30" s="107"/>
      <c r="BIJ30" s="107"/>
      <c r="BIK30" s="107"/>
      <c r="BIL30" s="107"/>
      <c r="BIM30" s="107" t="s">
        <v>30</v>
      </c>
      <c r="BIN30" s="107"/>
      <c r="BIO30" s="107"/>
      <c r="BIP30" s="107"/>
      <c r="BIQ30" s="107"/>
      <c r="BIR30" s="107"/>
      <c r="BIS30" s="107"/>
      <c r="BIT30" s="107"/>
      <c r="BIU30" s="107"/>
      <c r="BIV30" s="107"/>
      <c r="BIW30" s="107"/>
      <c r="BIX30" s="107"/>
      <c r="BIY30" s="107"/>
      <c r="BIZ30" s="107"/>
      <c r="BJA30" s="107"/>
      <c r="BJB30" s="107" t="s">
        <v>29</v>
      </c>
      <c r="BJC30" s="107"/>
      <c r="BJD30" s="107"/>
      <c r="BJE30" s="107"/>
      <c r="BJF30" s="107"/>
      <c r="BJG30" s="107"/>
      <c r="BJH30" s="107"/>
      <c r="BJI30" s="107"/>
      <c r="BJJ30" s="107"/>
      <c r="BJK30" s="107"/>
      <c r="BJL30" s="107"/>
      <c r="BJM30" s="107" t="s">
        <v>30</v>
      </c>
      <c r="BJN30" s="107"/>
      <c r="BJO30" s="107"/>
      <c r="BJP30" s="107"/>
      <c r="BJQ30" s="107"/>
      <c r="BJR30" s="107"/>
      <c r="BJS30" s="107"/>
      <c r="BJT30" s="107"/>
      <c r="BJU30" s="107"/>
      <c r="BJV30" s="107"/>
      <c r="BJW30" s="107"/>
      <c r="BJX30" s="107"/>
      <c r="BJY30" s="107"/>
      <c r="BJZ30" s="107"/>
      <c r="BKA30" s="107"/>
      <c r="BKB30" s="107" t="s">
        <v>29</v>
      </c>
      <c r="BKC30" s="107"/>
      <c r="BKD30" s="107"/>
      <c r="BKE30" s="107"/>
      <c r="BKF30" s="107"/>
      <c r="BKG30" s="107"/>
      <c r="BKH30" s="107"/>
      <c r="BKI30" s="107"/>
      <c r="BKJ30" s="107"/>
      <c r="BKK30" s="107"/>
      <c r="BKL30" s="107"/>
      <c r="BKM30" s="107" t="s">
        <v>30</v>
      </c>
      <c r="BKN30" s="107"/>
      <c r="BKO30" s="107"/>
      <c r="BKP30" s="107"/>
      <c r="BKQ30" s="107"/>
      <c r="BKR30" s="107"/>
      <c r="BKS30" s="107"/>
      <c r="BKT30" s="107"/>
      <c r="BKU30" s="107"/>
      <c r="BKV30" s="107"/>
      <c r="BKW30" s="107"/>
      <c r="BKX30" s="107"/>
      <c r="BKY30" s="107"/>
      <c r="BKZ30" s="107"/>
      <c r="BLA30" s="107"/>
      <c r="BLB30" s="107" t="s">
        <v>29</v>
      </c>
      <c r="BLC30" s="107"/>
      <c r="BLD30" s="107"/>
      <c r="BLE30" s="107"/>
      <c r="BLF30" s="107"/>
      <c r="BLG30" s="107"/>
      <c r="BLH30" s="107"/>
      <c r="BLI30" s="107"/>
      <c r="BLJ30" s="107"/>
      <c r="BLK30" s="107"/>
      <c r="BLL30" s="107"/>
      <c r="BLM30" s="107" t="s">
        <v>30</v>
      </c>
      <c r="BLN30" s="107"/>
      <c r="BLO30" s="107"/>
      <c r="BLP30" s="107"/>
      <c r="BLQ30" s="107"/>
      <c r="BLR30" s="107"/>
      <c r="BLS30" s="107"/>
      <c r="BLT30" s="107"/>
      <c r="BLU30" s="107"/>
      <c r="BLV30" s="107"/>
      <c r="BLW30" s="107"/>
      <c r="BLX30" s="107"/>
      <c r="BLY30" s="107"/>
      <c r="BLZ30" s="107"/>
      <c r="BMA30" s="107"/>
      <c r="BMB30" s="107" t="s">
        <v>29</v>
      </c>
      <c r="BMC30" s="107"/>
      <c r="BMD30" s="107"/>
      <c r="BME30" s="107"/>
      <c r="BMF30" s="107"/>
      <c r="BMG30" s="107"/>
      <c r="BMH30" s="107"/>
      <c r="BMI30" s="107"/>
      <c r="BMJ30" s="107"/>
      <c r="BMK30" s="107"/>
      <c r="BML30" s="107"/>
      <c r="BMM30" s="107" t="s">
        <v>30</v>
      </c>
      <c r="BMN30" s="107"/>
      <c r="BMO30" s="107"/>
      <c r="BMP30" s="107"/>
      <c r="BMQ30" s="107"/>
      <c r="BMR30" s="107"/>
      <c r="BMS30" s="107"/>
      <c r="BMT30" s="107"/>
      <c r="BMU30" s="107"/>
      <c r="BMV30" s="107"/>
      <c r="BMW30" s="107"/>
      <c r="BMX30" s="107"/>
      <c r="BMY30" s="107"/>
      <c r="BMZ30" s="107"/>
      <c r="BNA30" s="107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</row>
    <row r="31" spans="1:1769" s="22" customFormat="1" ht="12" thickBot="1">
      <c r="A31" s="102">
        <v>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8">
        <v>2</v>
      </c>
      <c r="AT31" s="108"/>
      <c r="AU31" s="108"/>
      <c r="AV31" s="108"/>
      <c r="AW31" s="108"/>
      <c r="AX31" s="108"/>
      <c r="AY31" s="108"/>
      <c r="AZ31" s="108"/>
      <c r="BA31" s="108"/>
      <c r="BB31" s="108">
        <v>3</v>
      </c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>
        <v>4</v>
      </c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>
        <v>5</v>
      </c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>
        <v>6</v>
      </c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>
        <v>3</v>
      </c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>
        <v>4</v>
      </c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5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>
        <v>6</v>
      </c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>
        <v>3</v>
      </c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>
        <v>4</v>
      </c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>
        <v>5</v>
      </c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>
        <v>6</v>
      </c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>
        <v>3</v>
      </c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>
        <v>4</v>
      </c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>
        <v>5</v>
      </c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>
        <v>6</v>
      </c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>
        <v>3</v>
      </c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>
        <v>4</v>
      </c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>
        <v>5</v>
      </c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>
        <v>6</v>
      </c>
      <c r="KN31" s="108"/>
      <c r="KO31" s="108"/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>
        <v>3</v>
      </c>
      <c r="LC31" s="108"/>
      <c r="LD31" s="108"/>
      <c r="LE31" s="108"/>
      <c r="LF31" s="108"/>
      <c r="LG31" s="108"/>
      <c r="LH31" s="108"/>
      <c r="LI31" s="108"/>
      <c r="LJ31" s="108"/>
      <c r="LK31" s="108"/>
      <c r="LL31" s="108"/>
      <c r="LM31" s="108">
        <v>4</v>
      </c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8"/>
      <c r="MA31" s="108"/>
      <c r="MB31" s="108">
        <v>5</v>
      </c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>
        <v>6</v>
      </c>
      <c r="MN31" s="108"/>
      <c r="MO31" s="108"/>
      <c r="MP31" s="108"/>
      <c r="MQ31" s="108"/>
      <c r="MR31" s="108"/>
      <c r="MS31" s="108"/>
      <c r="MT31" s="108"/>
      <c r="MU31" s="108"/>
      <c r="MV31" s="108"/>
      <c r="MW31" s="108"/>
      <c r="MX31" s="108"/>
      <c r="MY31" s="108"/>
      <c r="MZ31" s="108"/>
      <c r="NA31" s="108"/>
      <c r="NB31" s="108">
        <v>3</v>
      </c>
      <c r="NC31" s="108"/>
      <c r="ND31" s="108"/>
      <c r="NE31" s="108"/>
      <c r="NF31" s="108"/>
      <c r="NG31" s="108"/>
      <c r="NH31" s="108"/>
      <c r="NI31" s="108"/>
      <c r="NJ31" s="108"/>
      <c r="NK31" s="108"/>
      <c r="NL31" s="108"/>
      <c r="NM31" s="108">
        <v>4</v>
      </c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8"/>
      <c r="NY31" s="108"/>
      <c r="NZ31" s="108"/>
      <c r="OA31" s="108"/>
      <c r="OB31" s="108">
        <v>5</v>
      </c>
      <c r="OC31" s="108"/>
      <c r="OD31" s="108"/>
      <c r="OE31" s="108"/>
      <c r="OF31" s="108"/>
      <c r="OG31" s="108"/>
      <c r="OH31" s="108"/>
      <c r="OI31" s="108"/>
      <c r="OJ31" s="108"/>
      <c r="OK31" s="108"/>
      <c r="OL31" s="108"/>
      <c r="OM31" s="108">
        <v>6</v>
      </c>
      <c r="ON31" s="108"/>
      <c r="OO31" s="108"/>
      <c r="OP31" s="108"/>
      <c r="OQ31" s="108"/>
      <c r="OR31" s="108"/>
      <c r="OS31" s="108"/>
      <c r="OT31" s="108"/>
      <c r="OU31" s="108"/>
      <c r="OV31" s="108"/>
      <c r="OW31" s="108"/>
      <c r="OX31" s="108"/>
      <c r="OY31" s="108"/>
      <c r="OZ31" s="108"/>
      <c r="PA31" s="108"/>
      <c r="PB31" s="108">
        <v>3</v>
      </c>
      <c r="PC31" s="108"/>
      <c r="PD31" s="108"/>
      <c r="PE31" s="108"/>
      <c r="PF31" s="108"/>
      <c r="PG31" s="108"/>
      <c r="PH31" s="108"/>
      <c r="PI31" s="108"/>
      <c r="PJ31" s="108"/>
      <c r="PK31" s="108"/>
      <c r="PL31" s="108"/>
      <c r="PM31" s="108">
        <v>4</v>
      </c>
      <c r="PN31" s="108"/>
      <c r="PO31" s="108"/>
      <c r="PP31" s="108"/>
      <c r="PQ31" s="108"/>
      <c r="PR31" s="108"/>
      <c r="PS31" s="108"/>
      <c r="PT31" s="108"/>
      <c r="PU31" s="108"/>
      <c r="PV31" s="108"/>
      <c r="PW31" s="108"/>
      <c r="PX31" s="108"/>
      <c r="PY31" s="108"/>
      <c r="PZ31" s="108"/>
      <c r="QA31" s="108"/>
      <c r="QB31" s="108">
        <v>5</v>
      </c>
      <c r="QC31" s="108"/>
      <c r="QD31" s="108"/>
      <c r="QE31" s="108"/>
      <c r="QF31" s="108"/>
      <c r="QG31" s="108"/>
      <c r="QH31" s="108"/>
      <c r="QI31" s="108"/>
      <c r="QJ31" s="108"/>
      <c r="QK31" s="108"/>
      <c r="QL31" s="108"/>
      <c r="QM31" s="108">
        <v>6</v>
      </c>
      <c r="QN31" s="108"/>
      <c r="QO31" s="108"/>
      <c r="QP31" s="108"/>
      <c r="QQ31" s="108"/>
      <c r="QR31" s="108"/>
      <c r="QS31" s="108"/>
      <c r="QT31" s="108"/>
      <c r="QU31" s="108"/>
      <c r="QV31" s="108"/>
      <c r="QW31" s="108"/>
      <c r="QX31" s="108"/>
      <c r="QY31" s="108"/>
      <c r="QZ31" s="108"/>
      <c r="RA31" s="108"/>
      <c r="RB31" s="108">
        <v>3</v>
      </c>
      <c r="RC31" s="108"/>
      <c r="RD31" s="108"/>
      <c r="RE31" s="108"/>
      <c r="RF31" s="108"/>
      <c r="RG31" s="108"/>
      <c r="RH31" s="108"/>
      <c r="RI31" s="108"/>
      <c r="RJ31" s="108"/>
      <c r="RK31" s="108"/>
      <c r="RL31" s="108"/>
      <c r="RM31" s="108">
        <v>4</v>
      </c>
      <c r="RN31" s="108"/>
      <c r="RO31" s="108"/>
      <c r="RP31" s="108"/>
      <c r="RQ31" s="108"/>
      <c r="RR31" s="108"/>
      <c r="RS31" s="108"/>
      <c r="RT31" s="108"/>
      <c r="RU31" s="108"/>
      <c r="RV31" s="108"/>
      <c r="RW31" s="108"/>
      <c r="RX31" s="108"/>
      <c r="RY31" s="108"/>
      <c r="RZ31" s="108"/>
      <c r="SA31" s="108"/>
      <c r="SB31" s="108">
        <v>5</v>
      </c>
      <c r="SC31" s="108"/>
      <c r="SD31" s="108"/>
      <c r="SE31" s="108"/>
      <c r="SF31" s="108"/>
      <c r="SG31" s="108"/>
      <c r="SH31" s="108"/>
      <c r="SI31" s="108"/>
      <c r="SJ31" s="108"/>
      <c r="SK31" s="108"/>
      <c r="SL31" s="108"/>
      <c r="SM31" s="108">
        <v>6</v>
      </c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08"/>
      <c r="TB31" s="108">
        <v>3</v>
      </c>
      <c r="TC31" s="108"/>
      <c r="TD31" s="108"/>
      <c r="TE31" s="108"/>
      <c r="TF31" s="108"/>
      <c r="TG31" s="108"/>
      <c r="TH31" s="108"/>
      <c r="TI31" s="108"/>
      <c r="TJ31" s="108"/>
      <c r="TK31" s="108"/>
      <c r="TL31" s="108"/>
      <c r="TM31" s="108">
        <v>4</v>
      </c>
      <c r="TN31" s="108"/>
      <c r="TO31" s="108"/>
      <c r="TP31" s="108"/>
      <c r="TQ31" s="108"/>
      <c r="TR31" s="108"/>
      <c r="TS31" s="108"/>
      <c r="TT31" s="108"/>
      <c r="TU31" s="108"/>
      <c r="TV31" s="108"/>
      <c r="TW31" s="108"/>
      <c r="TX31" s="108"/>
      <c r="TY31" s="108"/>
      <c r="TZ31" s="108"/>
      <c r="UA31" s="108"/>
      <c r="UB31" s="108">
        <v>5</v>
      </c>
      <c r="UC31" s="108"/>
      <c r="UD31" s="108"/>
      <c r="UE31" s="108"/>
      <c r="UF31" s="108"/>
      <c r="UG31" s="108"/>
      <c r="UH31" s="108"/>
      <c r="UI31" s="108"/>
      <c r="UJ31" s="108"/>
      <c r="UK31" s="108"/>
      <c r="UL31" s="108"/>
      <c r="UM31" s="108">
        <v>6</v>
      </c>
      <c r="UN31" s="108"/>
      <c r="UO31" s="108"/>
      <c r="UP31" s="108"/>
      <c r="UQ31" s="108"/>
      <c r="UR31" s="108"/>
      <c r="US31" s="108"/>
      <c r="UT31" s="108"/>
      <c r="UU31" s="108"/>
      <c r="UV31" s="108"/>
      <c r="UW31" s="108"/>
      <c r="UX31" s="108"/>
      <c r="UY31" s="108"/>
      <c r="UZ31" s="108"/>
      <c r="VA31" s="108"/>
      <c r="VB31" s="108">
        <v>3</v>
      </c>
      <c r="VC31" s="108"/>
      <c r="VD31" s="108"/>
      <c r="VE31" s="108"/>
      <c r="VF31" s="108"/>
      <c r="VG31" s="108"/>
      <c r="VH31" s="108"/>
      <c r="VI31" s="108"/>
      <c r="VJ31" s="108"/>
      <c r="VK31" s="108"/>
      <c r="VL31" s="108"/>
      <c r="VM31" s="108">
        <v>4</v>
      </c>
      <c r="VN31" s="108"/>
      <c r="VO31" s="108"/>
      <c r="VP31" s="108"/>
      <c r="VQ31" s="108"/>
      <c r="VR31" s="108"/>
      <c r="VS31" s="108"/>
      <c r="VT31" s="108"/>
      <c r="VU31" s="108"/>
      <c r="VV31" s="108"/>
      <c r="VW31" s="108"/>
      <c r="VX31" s="108"/>
      <c r="VY31" s="108"/>
      <c r="VZ31" s="108"/>
      <c r="WA31" s="108"/>
      <c r="WB31" s="108">
        <v>5</v>
      </c>
      <c r="WC31" s="108"/>
      <c r="WD31" s="108"/>
      <c r="WE31" s="108"/>
      <c r="WF31" s="108"/>
      <c r="WG31" s="108"/>
      <c r="WH31" s="108"/>
      <c r="WI31" s="108"/>
      <c r="WJ31" s="108"/>
      <c r="WK31" s="108"/>
      <c r="WL31" s="108"/>
      <c r="WM31" s="108">
        <v>6</v>
      </c>
      <c r="WN31" s="108"/>
      <c r="WO31" s="108"/>
      <c r="WP31" s="108"/>
      <c r="WQ31" s="108"/>
      <c r="WR31" s="108"/>
      <c r="WS31" s="108"/>
      <c r="WT31" s="108"/>
      <c r="WU31" s="108"/>
      <c r="WV31" s="108"/>
      <c r="WW31" s="108"/>
      <c r="WX31" s="108"/>
      <c r="WY31" s="108"/>
      <c r="WZ31" s="108"/>
      <c r="XA31" s="108"/>
      <c r="XB31" s="108">
        <v>3</v>
      </c>
      <c r="XC31" s="108"/>
      <c r="XD31" s="108"/>
      <c r="XE31" s="108"/>
      <c r="XF31" s="108"/>
      <c r="XG31" s="108"/>
      <c r="XH31" s="108"/>
      <c r="XI31" s="108"/>
      <c r="XJ31" s="108"/>
      <c r="XK31" s="108"/>
      <c r="XL31" s="108"/>
      <c r="XM31" s="108">
        <v>4</v>
      </c>
      <c r="XN31" s="108"/>
      <c r="XO31" s="108"/>
      <c r="XP31" s="108"/>
      <c r="XQ31" s="108"/>
      <c r="XR31" s="108"/>
      <c r="XS31" s="108"/>
      <c r="XT31" s="108"/>
      <c r="XU31" s="108"/>
      <c r="XV31" s="108"/>
      <c r="XW31" s="108"/>
      <c r="XX31" s="108"/>
      <c r="XY31" s="108"/>
      <c r="XZ31" s="108"/>
      <c r="YA31" s="108"/>
      <c r="YB31" s="108">
        <v>5</v>
      </c>
      <c r="YC31" s="108"/>
      <c r="YD31" s="108"/>
      <c r="YE31" s="108"/>
      <c r="YF31" s="108"/>
      <c r="YG31" s="108"/>
      <c r="YH31" s="108"/>
      <c r="YI31" s="108"/>
      <c r="YJ31" s="108"/>
      <c r="YK31" s="108"/>
      <c r="YL31" s="108"/>
      <c r="YM31" s="108">
        <v>6</v>
      </c>
      <c r="YN31" s="108"/>
      <c r="YO31" s="108"/>
      <c r="YP31" s="108"/>
      <c r="YQ31" s="108"/>
      <c r="YR31" s="108"/>
      <c r="YS31" s="108"/>
      <c r="YT31" s="108"/>
      <c r="YU31" s="108"/>
      <c r="YV31" s="108"/>
      <c r="YW31" s="108"/>
      <c r="YX31" s="108"/>
      <c r="YY31" s="108"/>
      <c r="YZ31" s="108"/>
      <c r="ZA31" s="108"/>
      <c r="ZB31" s="108">
        <v>3</v>
      </c>
      <c r="ZC31" s="108"/>
      <c r="ZD31" s="108"/>
      <c r="ZE31" s="108"/>
      <c r="ZF31" s="108"/>
      <c r="ZG31" s="108"/>
      <c r="ZH31" s="108"/>
      <c r="ZI31" s="108"/>
      <c r="ZJ31" s="108"/>
      <c r="ZK31" s="108"/>
      <c r="ZL31" s="108"/>
      <c r="ZM31" s="108">
        <v>4</v>
      </c>
      <c r="ZN31" s="108"/>
      <c r="ZO31" s="108"/>
      <c r="ZP31" s="108"/>
      <c r="ZQ31" s="108"/>
      <c r="ZR31" s="108"/>
      <c r="ZS31" s="108"/>
      <c r="ZT31" s="108"/>
      <c r="ZU31" s="108"/>
      <c r="ZV31" s="108"/>
      <c r="ZW31" s="108"/>
      <c r="ZX31" s="108"/>
      <c r="ZY31" s="108"/>
      <c r="ZZ31" s="108"/>
      <c r="AAA31" s="108"/>
      <c r="AAB31" s="108">
        <v>5</v>
      </c>
      <c r="AAC31" s="108"/>
      <c r="AAD31" s="108"/>
      <c r="AAE31" s="108"/>
      <c r="AAF31" s="108"/>
      <c r="AAG31" s="108"/>
      <c r="AAH31" s="108"/>
      <c r="AAI31" s="108"/>
      <c r="AAJ31" s="108"/>
      <c r="AAK31" s="108"/>
      <c r="AAL31" s="108"/>
      <c r="AAM31" s="108">
        <v>6</v>
      </c>
      <c r="AAN31" s="108"/>
      <c r="AAO31" s="108"/>
      <c r="AAP31" s="108"/>
      <c r="AAQ31" s="108"/>
      <c r="AAR31" s="108"/>
      <c r="AAS31" s="108"/>
      <c r="AAT31" s="108"/>
      <c r="AAU31" s="108"/>
      <c r="AAV31" s="108"/>
      <c r="AAW31" s="108"/>
      <c r="AAX31" s="108"/>
      <c r="AAY31" s="108"/>
      <c r="AAZ31" s="108"/>
      <c r="ABA31" s="108"/>
      <c r="ABB31" s="108">
        <v>3</v>
      </c>
      <c r="ABC31" s="108"/>
      <c r="ABD31" s="108"/>
      <c r="ABE31" s="108"/>
      <c r="ABF31" s="108"/>
      <c r="ABG31" s="108"/>
      <c r="ABH31" s="108"/>
      <c r="ABI31" s="108"/>
      <c r="ABJ31" s="108"/>
      <c r="ABK31" s="108"/>
      <c r="ABL31" s="108"/>
      <c r="ABM31" s="108">
        <v>4</v>
      </c>
      <c r="ABN31" s="108"/>
      <c r="ABO31" s="108"/>
      <c r="ABP31" s="108"/>
      <c r="ABQ31" s="108"/>
      <c r="ABR31" s="108"/>
      <c r="ABS31" s="108"/>
      <c r="ABT31" s="108"/>
      <c r="ABU31" s="108"/>
      <c r="ABV31" s="108"/>
      <c r="ABW31" s="108"/>
      <c r="ABX31" s="108"/>
      <c r="ABY31" s="108"/>
      <c r="ABZ31" s="108"/>
      <c r="ACA31" s="108"/>
      <c r="ACB31" s="108">
        <v>5</v>
      </c>
      <c r="ACC31" s="108"/>
      <c r="ACD31" s="108"/>
      <c r="ACE31" s="108"/>
      <c r="ACF31" s="108"/>
      <c r="ACG31" s="108"/>
      <c r="ACH31" s="108"/>
      <c r="ACI31" s="108"/>
      <c r="ACJ31" s="108"/>
      <c r="ACK31" s="108"/>
      <c r="ACL31" s="108"/>
      <c r="ACM31" s="108">
        <v>6</v>
      </c>
      <c r="ACN31" s="108"/>
      <c r="ACO31" s="108"/>
      <c r="ACP31" s="108"/>
      <c r="ACQ31" s="108"/>
      <c r="ACR31" s="108"/>
      <c r="ACS31" s="108"/>
      <c r="ACT31" s="108"/>
      <c r="ACU31" s="108"/>
      <c r="ACV31" s="108"/>
      <c r="ACW31" s="108"/>
      <c r="ACX31" s="108"/>
      <c r="ACY31" s="108"/>
      <c r="ACZ31" s="108"/>
      <c r="ADA31" s="108"/>
      <c r="ADB31" s="108">
        <v>3</v>
      </c>
      <c r="ADC31" s="108"/>
      <c r="ADD31" s="108"/>
      <c r="ADE31" s="108"/>
      <c r="ADF31" s="108"/>
      <c r="ADG31" s="108"/>
      <c r="ADH31" s="108"/>
      <c r="ADI31" s="108"/>
      <c r="ADJ31" s="108"/>
      <c r="ADK31" s="108"/>
      <c r="ADL31" s="108"/>
      <c r="ADM31" s="108">
        <v>4</v>
      </c>
      <c r="ADN31" s="108"/>
      <c r="ADO31" s="108"/>
      <c r="ADP31" s="108"/>
      <c r="ADQ31" s="108"/>
      <c r="ADR31" s="108"/>
      <c r="ADS31" s="108"/>
      <c r="ADT31" s="108"/>
      <c r="ADU31" s="108"/>
      <c r="ADV31" s="108"/>
      <c r="ADW31" s="108"/>
      <c r="ADX31" s="108"/>
      <c r="ADY31" s="108"/>
      <c r="ADZ31" s="108"/>
      <c r="AEA31" s="108"/>
      <c r="AEB31" s="108">
        <v>5</v>
      </c>
      <c r="AEC31" s="108"/>
      <c r="AED31" s="108"/>
      <c r="AEE31" s="108"/>
      <c r="AEF31" s="108"/>
      <c r="AEG31" s="108"/>
      <c r="AEH31" s="108"/>
      <c r="AEI31" s="108"/>
      <c r="AEJ31" s="108"/>
      <c r="AEK31" s="108"/>
      <c r="AEL31" s="108"/>
      <c r="AEM31" s="108">
        <v>6</v>
      </c>
      <c r="AEN31" s="108"/>
      <c r="AEO31" s="108"/>
      <c r="AEP31" s="108"/>
      <c r="AEQ31" s="108"/>
      <c r="AER31" s="108"/>
      <c r="AES31" s="108"/>
      <c r="AET31" s="108"/>
      <c r="AEU31" s="108"/>
      <c r="AEV31" s="108"/>
      <c r="AEW31" s="108"/>
      <c r="AEX31" s="108"/>
      <c r="AEY31" s="108"/>
      <c r="AEZ31" s="108"/>
      <c r="AFA31" s="108"/>
      <c r="AFB31" s="108">
        <v>3</v>
      </c>
      <c r="AFC31" s="108"/>
      <c r="AFD31" s="108"/>
      <c r="AFE31" s="108"/>
      <c r="AFF31" s="108"/>
      <c r="AFG31" s="108"/>
      <c r="AFH31" s="108"/>
      <c r="AFI31" s="108"/>
      <c r="AFJ31" s="108"/>
      <c r="AFK31" s="108"/>
      <c r="AFL31" s="108"/>
      <c r="AFM31" s="108">
        <v>4</v>
      </c>
      <c r="AFN31" s="108"/>
      <c r="AFO31" s="108"/>
      <c r="AFP31" s="108"/>
      <c r="AFQ31" s="108"/>
      <c r="AFR31" s="108"/>
      <c r="AFS31" s="108"/>
      <c r="AFT31" s="108"/>
      <c r="AFU31" s="108"/>
      <c r="AFV31" s="108"/>
      <c r="AFW31" s="108"/>
      <c r="AFX31" s="108"/>
      <c r="AFY31" s="108"/>
      <c r="AFZ31" s="108"/>
      <c r="AGA31" s="108"/>
      <c r="AGB31" s="108">
        <v>5</v>
      </c>
      <c r="AGC31" s="108"/>
      <c r="AGD31" s="108"/>
      <c r="AGE31" s="108"/>
      <c r="AGF31" s="108"/>
      <c r="AGG31" s="108"/>
      <c r="AGH31" s="108"/>
      <c r="AGI31" s="108"/>
      <c r="AGJ31" s="108"/>
      <c r="AGK31" s="108"/>
      <c r="AGL31" s="108"/>
      <c r="AGM31" s="108">
        <v>6</v>
      </c>
      <c r="AGN31" s="108"/>
      <c r="AGO31" s="108"/>
      <c r="AGP31" s="108"/>
      <c r="AGQ31" s="108"/>
      <c r="AGR31" s="108"/>
      <c r="AGS31" s="108"/>
      <c r="AGT31" s="108"/>
      <c r="AGU31" s="108"/>
      <c r="AGV31" s="108"/>
      <c r="AGW31" s="108"/>
      <c r="AGX31" s="108"/>
      <c r="AGY31" s="108"/>
      <c r="AGZ31" s="108"/>
      <c r="AHA31" s="108"/>
      <c r="AHB31" s="108">
        <v>3</v>
      </c>
      <c r="AHC31" s="108"/>
      <c r="AHD31" s="108"/>
      <c r="AHE31" s="108"/>
      <c r="AHF31" s="108"/>
      <c r="AHG31" s="108"/>
      <c r="AHH31" s="108"/>
      <c r="AHI31" s="108"/>
      <c r="AHJ31" s="108"/>
      <c r="AHK31" s="108"/>
      <c r="AHL31" s="108"/>
      <c r="AHM31" s="108">
        <v>4</v>
      </c>
      <c r="AHN31" s="108"/>
      <c r="AHO31" s="108"/>
      <c r="AHP31" s="108"/>
      <c r="AHQ31" s="108"/>
      <c r="AHR31" s="108"/>
      <c r="AHS31" s="108"/>
      <c r="AHT31" s="108"/>
      <c r="AHU31" s="108"/>
      <c r="AHV31" s="108"/>
      <c r="AHW31" s="108"/>
      <c r="AHX31" s="108"/>
      <c r="AHY31" s="108"/>
      <c r="AHZ31" s="108"/>
      <c r="AIA31" s="108"/>
      <c r="AIB31" s="108">
        <v>5</v>
      </c>
      <c r="AIC31" s="108"/>
      <c r="AID31" s="108"/>
      <c r="AIE31" s="108"/>
      <c r="AIF31" s="108"/>
      <c r="AIG31" s="108"/>
      <c r="AIH31" s="108"/>
      <c r="AII31" s="108"/>
      <c r="AIJ31" s="108"/>
      <c r="AIK31" s="108"/>
      <c r="AIL31" s="108"/>
      <c r="AIM31" s="108">
        <v>6</v>
      </c>
      <c r="AIN31" s="108"/>
      <c r="AIO31" s="108"/>
      <c r="AIP31" s="108"/>
      <c r="AIQ31" s="108"/>
      <c r="AIR31" s="108"/>
      <c r="AIS31" s="108"/>
      <c r="AIT31" s="108"/>
      <c r="AIU31" s="108"/>
      <c r="AIV31" s="108"/>
      <c r="AIW31" s="108"/>
      <c r="AIX31" s="108"/>
      <c r="AIY31" s="108"/>
      <c r="AIZ31" s="108"/>
      <c r="AJA31" s="108"/>
      <c r="AJB31" s="108">
        <v>3</v>
      </c>
      <c r="AJC31" s="108"/>
      <c r="AJD31" s="108"/>
      <c r="AJE31" s="108"/>
      <c r="AJF31" s="108"/>
      <c r="AJG31" s="108"/>
      <c r="AJH31" s="108"/>
      <c r="AJI31" s="108"/>
      <c r="AJJ31" s="108"/>
      <c r="AJK31" s="108"/>
      <c r="AJL31" s="108"/>
      <c r="AJM31" s="108">
        <v>4</v>
      </c>
      <c r="AJN31" s="108"/>
      <c r="AJO31" s="108"/>
      <c r="AJP31" s="108"/>
      <c r="AJQ31" s="108"/>
      <c r="AJR31" s="108"/>
      <c r="AJS31" s="108"/>
      <c r="AJT31" s="108"/>
      <c r="AJU31" s="108"/>
      <c r="AJV31" s="108"/>
      <c r="AJW31" s="108"/>
      <c r="AJX31" s="108"/>
      <c r="AJY31" s="108"/>
      <c r="AJZ31" s="108"/>
      <c r="AKA31" s="108"/>
      <c r="AKB31" s="108">
        <v>5</v>
      </c>
      <c r="AKC31" s="108"/>
      <c r="AKD31" s="108"/>
      <c r="AKE31" s="108"/>
      <c r="AKF31" s="108"/>
      <c r="AKG31" s="108"/>
      <c r="AKH31" s="108"/>
      <c r="AKI31" s="108"/>
      <c r="AKJ31" s="108"/>
      <c r="AKK31" s="108"/>
      <c r="AKL31" s="108"/>
      <c r="AKM31" s="108">
        <v>6</v>
      </c>
      <c r="AKN31" s="108"/>
      <c r="AKO31" s="108"/>
      <c r="AKP31" s="108"/>
      <c r="AKQ31" s="108"/>
      <c r="AKR31" s="108"/>
      <c r="AKS31" s="108"/>
      <c r="AKT31" s="108"/>
      <c r="AKU31" s="108"/>
      <c r="AKV31" s="108"/>
      <c r="AKW31" s="108"/>
      <c r="AKX31" s="108"/>
      <c r="AKY31" s="108"/>
      <c r="AKZ31" s="108"/>
      <c r="ALA31" s="108"/>
      <c r="ALB31" s="108">
        <v>3</v>
      </c>
      <c r="ALC31" s="108"/>
      <c r="ALD31" s="108"/>
      <c r="ALE31" s="108"/>
      <c r="ALF31" s="108"/>
      <c r="ALG31" s="108"/>
      <c r="ALH31" s="108"/>
      <c r="ALI31" s="108"/>
      <c r="ALJ31" s="108"/>
      <c r="ALK31" s="108"/>
      <c r="ALL31" s="108"/>
      <c r="ALM31" s="108">
        <v>4</v>
      </c>
      <c r="ALN31" s="108"/>
      <c r="ALO31" s="108"/>
      <c r="ALP31" s="108"/>
      <c r="ALQ31" s="108"/>
      <c r="ALR31" s="108"/>
      <c r="ALS31" s="108"/>
      <c r="ALT31" s="108"/>
      <c r="ALU31" s="108"/>
      <c r="ALV31" s="108"/>
      <c r="ALW31" s="108"/>
      <c r="ALX31" s="108"/>
      <c r="ALY31" s="108"/>
      <c r="ALZ31" s="108"/>
      <c r="AMA31" s="108"/>
      <c r="AMB31" s="108">
        <v>5</v>
      </c>
      <c r="AMC31" s="108"/>
      <c r="AMD31" s="108"/>
      <c r="AME31" s="108"/>
      <c r="AMF31" s="108"/>
      <c r="AMG31" s="108"/>
      <c r="AMH31" s="108"/>
      <c r="AMI31" s="108"/>
      <c r="AMJ31" s="108"/>
      <c r="AMK31" s="108"/>
      <c r="AML31" s="108"/>
      <c r="AMM31" s="108">
        <v>6</v>
      </c>
      <c r="AMN31" s="108"/>
      <c r="AMO31" s="108"/>
      <c r="AMP31" s="108"/>
      <c r="AMQ31" s="108"/>
      <c r="AMR31" s="108"/>
      <c r="AMS31" s="108"/>
      <c r="AMT31" s="108"/>
      <c r="AMU31" s="108"/>
      <c r="AMV31" s="108"/>
      <c r="AMW31" s="108"/>
      <c r="AMX31" s="108"/>
      <c r="AMY31" s="108"/>
      <c r="AMZ31" s="108"/>
      <c r="ANA31" s="108"/>
      <c r="ANB31" s="108">
        <v>3</v>
      </c>
      <c r="ANC31" s="108"/>
      <c r="AND31" s="108"/>
      <c r="ANE31" s="108"/>
      <c r="ANF31" s="108"/>
      <c r="ANG31" s="108"/>
      <c r="ANH31" s="108"/>
      <c r="ANI31" s="108"/>
      <c r="ANJ31" s="108"/>
      <c r="ANK31" s="108"/>
      <c r="ANL31" s="108"/>
      <c r="ANM31" s="108">
        <v>4</v>
      </c>
      <c r="ANN31" s="108"/>
      <c r="ANO31" s="108"/>
      <c r="ANP31" s="108"/>
      <c r="ANQ31" s="108"/>
      <c r="ANR31" s="108"/>
      <c r="ANS31" s="108"/>
      <c r="ANT31" s="108"/>
      <c r="ANU31" s="108"/>
      <c r="ANV31" s="108"/>
      <c r="ANW31" s="108"/>
      <c r="ANX31" s="108"/>
      <c r="ANY31" s="108"/>
      <c r="ANZ31" s="108"/>
      <c r="AOA31" s="108"/>
      <c r="AOB31" s="108">
        <v>5</v>
      </c>
      <c r="AOC31" s="108"/>
      <c r="AOD31" s="108"/>
      <c r="AOE31" s="108"/>
      <c r="AOF31" s="108"/>
      <c r="AOG31" s="108"/>
      <c r="AOH31" s="108"/>
      <c r="AOI31" s="108"/>
      <c r="AOJ31" s="108"/>
      <c r="AOK31" s="108"/>
      <c r="AOL31" s="108"/>
      <c r="AOM31" s="108">
        <v>6</v>
      </c>
      <c r="AON31" s="108"/>
      <c r="AOO31" s="108"/>
      <c r="AOP31" s="108"/>
      <c r="AOQ31" s="108"/>
      <c r="AOR31" s="108"/>
      <c r="AOS31" s="108"/>
      <c r="AOT31" s="108"/>
      <c r="AOU31" s="108"/>
      <c r="AOV31" s="108"/>
      <c r="AOW31" s="108"/>
      <c r="AOX31" s="108"/>
      <c r="AOY31" s="108"/>
      <c r="AOZ31" s="108"/>
      <c r="APA31" s="108"/>
      <c r="APB31" s="108">
        <v>3</v>
      </c>
      <c r="APC31" s="108"/>
      <c r="APD31" s="108"/>
      <c r="APE31" s="108"/>
      <c r="APF31" s="108"/>
      <c r="APG31" s="108"/>
      <c r="APH31" s="108"/>
      <c r="API31" s="108"/>
      <c r="APJ31" s="108"/>
      <c r="APK31" s="108"/>
      <c r="APL31" s="108"/>
      <c r="APM31" s="108">
        <v>4</v>
      </c>
      <c r="APN31" s="108"/>
      <c r="APO31" s="108"/>
      <c r="APP31" s="108"/>
      <c r="APQ31" s="108"/>
      <c r="APR31" s="108"/>
      <c r="APS31" s="108"/>
      <c r="APT31" s="108"/>
      <c r="APU31" s="108"/>
      <c r="APV31" s="108"/>
      <c r="APW31" s="108"/>
      <c r="APX31" s="108"/>
      <c r="APY31" s="108"/>
      <c r="APZ31" s="108"/>
      <c r="AQA31" s="108"/>
      <c r="AQB31" s="108">
        <v>5</v>
      </c>
      <c r="AQC31" s="108"/>
      <c r="AQD31" s="108"/>
      <c r="AQE31" s="108"/>
      <c r="AQF31" s="108"/>
      <c r="AQG31" s="108"/>
      <c r="AQH31" s="108"/>
      <c r="AQI31" s="108"/>
      <c r="AQJ31" s="108"/>
      <c r="AQK31" s="108"/>
      <c r="AQL31" s="108"/>
      <c r="AQM31" s="108">
        <v>6</v>
      </c>
      <c r="AQN31" s="108"/>
      <c r="AQO31" s="108"/>
      <c r="AQP31" s="108"/>
      <c r="AQQ31" s="108"/>
      <c r="AQR31" s="108"/>
      <c r="AQS31" s="108"/>
      <c r="AQT31" s="108"/>
      <c r="AQU31" s="108"/>
      <c r="AQV31" s="108"/>
      <c r="AQW31" s="108"/>
      <c r="AQX31" s="108"/>
      <c r="AQY31" s="108"/>
      <c r="AQZ31" s="108"/>
      <c r="ARA31" s="108"/>
      <c r="ARB31" s="108">
        <v>3</v>
      </c>
      <c r="ARC31" s="108"/>
      <c r="ARD31" s="108"/>
      <c r="ARE31" s="108"/>
      <c r="ARF31" s="108"/>
      <c r="ARG31" s="108"/>
      <c r="ARH31" s="108"/>
      <c r="ARI31" s="108"/>
      <c r="ARJ31" s="108"/>
      <c r="ARK31" s="108"/>
      <c r="ARL31" s="108"/>
      <c r="ARM31" s="108">
        <v>4</v>
      </c>
      <c r="ARN31" s="108"/>
      <c r="ARO31" s="108"/>
      <c r="ARP31" s="108"/>
      <c r="ARQ31" s="108"/>
      <c r="ARR31" s="108"/>
      <c r="ARS31" s="108"/>
      <c r="ART31" s="108"/>
      <c r="ARU31" s="108"/>
      <c r="ARV31" s="108"/>
      <c r="ARW31" s="108"/>
      <c r="ARX31" s="108"/>
      <c r="ARY31" s="108"/>
      <c r="ARZ31" s="108"/>
      <c r="ASA31" s="108"/>
      <c r="ASB31" s="108">
        <v>5</v>
      </c>
      <c r="ASC31" s="108"/>
      <c r="ASD31" s="108"/>
      <c r="ASE31" s="108"/>
      <c r="ASF31" s="108"/>
      <c r="ASG31" s="108"/>
      <c r="ASH31" s="108"/>
      <c r="ASI31" s="108"/>
      <c r="ASJ31" s="108"/>
      <c r="ASK31" s="108"/>
      <c r="ASL31" s="108"/>
      <c r="ASM31" s="108">
        <v>6</v>
      </c>
      <c r="ASN31" s="108"/>
      <c r="ASO31" s="108"/>
      <c r="ASP31" s="108"/>
      <c r="ASQ31" s="108"/>
      <c r="ASR31" s="108"/>
      <c r="ASS31" s="108"/>
      <c r="AST31" s="108"/>
      <c r="ASU31" s="108"/>
      <c r="ASV31" s="108"/>
      <c r="ASW31" s="108"/>
      <c r="ASX31" s="108"/>
      <c r="ASY31" s="108"/>
      <c r="ASZ31" s="108"/>
      <c r="ATA31" s="108"/>
      <c r="ATB31" s="108">
        <v>3</v>
      </c>
      <c r="ATC31" s="108"/>
      <c r="ATD31" s="108"/>
      <c r="ATE31" s="108"/>
      <c r="ATF31" s="108"/>
      <c r="ATG31" s="108"/>
      <c r="ATH31" s="108"/>
      <c r="ATI31" s="108"/>
      <c r="ATJ31" s="108"/>
      <c r="ATK31" s="108"/>
      <c r="ATL31" s="108"/>
      <c r="ATM31" s="108">
        <v>4</v>
      </c>
      <c r="ATN31" s="108"/>
      <c r="ATO31" s="108"/>
      <c r="ATP31" s="108"/>
      <c r="ATQ31" s="108"/>
      <c r="ATR31" s="108"/>
      <c r="ATS31" s="108"/>
      <c r="ATT31" s="108"/>
      <c r="ATU31" s="108"/>
      <c r="ATV31" s="108"/>
      <c r="ATW31" s="108"/>
      <c r="ATX31" s="108"/>
      <c r="ATY31" s="108"/>
      <c r="ATZ31" s="108"/>
      <c r="AUA31" s="108"/>
      <c r="AUB31" s="108">
        <v>5</v>
      </c>
      <c r="AUC31" s="108"/>
      <c r="AUD31" s="108"/>
      <c r="AUE31" s="108"/>
      <c r="AUF31" s="108"/>
      <c r="AUG31" s="108"/>
      <c r="AUH31" s="108"/>
      <c r="AUI31" s="108"/>
      <c r="AUJ31" s="108"/>
      <c r="AUK31" s="108"/>
      <c r="AUL31" s="108"/>
      <c r="AUM31" s="108">
        <v>6</v>
      </c>
      <c r="AUN31" s="108"/>
      <c r="AUO31" s="108"/>
      <c r="AUP31" s="108"/>
      <c r="AUQ31" s="108"/>
      <c r="AUR31" s="108"/>
      <c r="AUS31" s="108"/>
      <c r="AUT31" s="108"/>
      <c r="AUU31" s="108"/>
      <c r="AUV31" s="108"/>
      <c r="AUW31" s="108"/>
      <c r="AUX31" s="108"/>
      <c r="AUY31" s="108"/>
      <c r="AUZ31" s="108"/>
      <c r="AVA31" s="108"/>
      <c r="AVB31" s="108">
        <v>3</v>
      </c>
      <c r="AVC31" s="108"/>
      <c r="AVD31" s="108"/>
      <c r="AVE31" s="108"/>
      <c r="AVF31" s="108"/>
      <c r="AVG31" s="108"/>
      <c r="AVH31" s="108"/>
      <c r="AVI31" s="108"/>
      <c r="AVJ31" s="108"/>
      <c r="AVK31" s="108"/>
      <c r="AVL31" s="108"/>
      <c r="AVM31" s="108">
        <v>4</v>
      </c>
      <c r="AVN31" s="108"/>
      <c r="AVO31" s="108"/>
      <c r="AVP31" s="108"/>
      <c r="AVQ31" s="108"/>
      <c r="AVR31" s="108"/>
      <c r="AVS31" s="108"/>
      <c r="AVT31" s="108"/>
      <c r="AVU31" s="108"/>
      <c r="AVV31" s="108"/>
      <c r="AVW31" s="108"/>
      <c r="AVX31" s="108"/>
      <c r="AVY31" s="108"/>
      <c r="AVZ31" s="108"/>
      <c r="AWA31" s="108"/>
      <c r="AWB31" s="108">
        <v>5</v>
      </c>
      <c r="AWC31" s="108"/>
      <c r="AWD31" s="108"/>
      <c r="AWE31" s="108"/>
      <c r="AWF31" s="108"/>
      <c r="AWG31" s="108"/>
      <c r="AWH31" s="108"/>
      <c r="AWI31" s="108"/>
      <c r="AWJ31" s="108"/>
      <c r="AWK31" s="108"/>
      <c r="AWL31" s="108"/>
      <c r="AWM31" s="108">
        <v>6</v>
      </c>
      <c r="AWN31" s="108"/>
      <c r="AWO31" s="108"/>
      <c r="AWP31" s="108"/>
      <c r="AWQ31" s="108"/>
      <c r="AWR31" s="108"/>
      <c r="AWS31" s="108"/>
      <c r="AWT31" s="108"/>
      <c r="AWU31" s="108"/>
      <c r="AWV31" s="108"/>
      <c r="AWW31" s="108"/>
      <c r="AWX31" s="108"/>
      <c r="AWY31" s="108"/>
      <c r="AWZ31" s="108"/>
      <c r="AXA31" s="108"/>
      <c r="AXB31" s="108">
        <v>3</v>
      </c>
      <c r="AXC31" s="108"/>
      <c r="AXD31" s="108"/>
      <c r="AXE31" s="108"/>
      <c r="AXF31" s="108"/>
      <c r="AXG31" s="108"/>
      <c r="AXH31" s="108"/>
      <c r="AXI31" s="108"/>
      <c r="AXJ31" s="108"/>
      <c r="AXK31" s="108"/>
      <c r="AXL31" s="108"/>
      <c r="AXM31" s="108">
        <v>4</v>
      </c>
      <c r="AXN31" s="108"/>
      <c r="AXO31" s="108"/>
      <c r="AXP31" s="108"/>
      <c r="AXQ31" s="108"/>
      <c r="AXR31" s="108"/>
      <c r="AXS31" s="108"/>
      <c r="AXT31" s="108"/>
      <c r="AXU31" s="108"/>
      <c r="AXV31" s="108"/>
      <c r="AXW31" s="108"/>
      <c r="AXX31" s="108"/>
      <c r="AXY31" s="108"/>
      <c r="AXZ31" s="108"/>
      <c r="AYA31" s="108"/>
      <c r="AYB31" s="108">
        <v>5</v>
      </c>
      <c r="AYC31" s="108"/>
      <c r="AYD31" s="108"/>
      <c r="AYE31" s="108"/>
      <c r="AYF31" s="108"/>
      <c r="AYG31" s="108"/>
      <c r="AYH31" s="108"/>
      <c r="AYI31" s="108"/>
      <c r="AYJ31" s="108"/>
      <c r="AYK31" s="108"/>
      <c r="AYL31" s="108"/>
      <c r="AYM31" s="108">
        <v>6</v>
      </c>
      <c r="AYN31" s="108"/>
      <c r="AYO31" s="108"/>
      <c r="AYP31" s="108"/>
      <c r="AYQ31" s="108"/>
      <c r="AYR31" s="108"/>
      <c r="AYS31" s="108"/>
      <c r="AYT31" s="108"/>
      <c r="AYU31" s="108"/>
      <c r="AYV31" s="108"/>
      <c r="AYW31" s="108"/>
      <c r="AYX31" s="108"/>
      <c r="AYY31" s="108"/>
      <c r="AYZ31" s="108"/>
      <c r="AZA31" s="108"/>
      <c r="AZB31" s="108">
        <v>3</v>
      </c>
      <c r="AZC31" s="108"/>
      <c r="AZD31" s="108"/>
      <c r="AZE31" s="108"/>
      <c r="AZF31" s="108"/>
      <c r="AZG31" s="108"/>
      <c r="AZH31" s="108"/>
      <c r="AZI31" s="108"/>
      <c r="AZJ31" s="108"/>
      <c r="AZK31" s="108"/>
      <c r="AZL31" s="108"/>
      <c r="AZM31" s="108">
        <v>4</v>
      </c>
      <c r="AZN31" s="108"/>
      <c r="AZO31" s="108"/>
      <c r="AZP31" s="108"/>
      <c r="AZQ31" s="108"/>
      <c r="AZR31" s="108"/>
      <c r="AZS31" s="108"/>
      <c r="AZT31" s="108"/>
      <c r="AZU31" s="108"/>
      <c r="AZV31" s="108"/>
      <c r="AZW31" s="108"/>
      <c r="AZX31" s="108"/>
      <c r="AZY31" s="108"/>
      <c r="AZZ31" s="108"/>
      <c r="BAA31" s="108"/>
      <c r="BAB31" s="108">
        <v>5</v>
      </c>
      <c r="BAC31" s="108"/>
      <c r="BAD31" s="108"/>
      <c r="BAE31" s="108"/>
      <c r="BAF31" s="108"/>
      <c r="BAG31" s="108"/>
      <c r="BAH31" s="108"/>
      <c r="BAI31" s="108"/>
      <c r="BAJ31" s="108"/>
      <c r="BAK31" s="108"/>
      <c r="BAL31" s="108"/>
      <c r="BAM31" s="108">
        <v>6</v>
      </c>
      <c r="BAN31" s="108"/>
      <c r="BAO31" s="108"/>
      <c r="BAP31" s="108"/>
      <c r="BAQ31" s="108"/>
      <c r="BAR31" s="108"/>
      <c r="BAS31" s="108"/>
      <c r="BAT31" s="108"/>
      <c r="BAU31" s="108"/>
      <c r="BAV31" s="108"/>
      <c r="BAW31" s="108"/>
      <c r="BAX31" s="108"/>
      <c r="BAY31" s="108"/>
      <c r="BAZ31" s="108"/>
      <c r="BBA31" s="108"/>
      <c r="BBB31" s="108">
        <v>3</v>
      </c>
      <c r="BBC31" s="108"/>
      <c r="BBD31" s="108"/>
      <c r="BBE31" s="108"/>
      <c r="BBF31" s="108"/>
      <c r="BBG31" s="108"/>
      <c r="BBH31" s="108"/>
      <c r="BBI31" s="108"/>
      <c r="BBJ31" s="108"/>
      <c r="BBK31" s="108"/>
      <c r="BBL31" s="108"/>
      <c r="BBM31" s="108">
        <v>4</v>
      </c>
      <c r="BBN31" s="108"/>
      <c r="BBO31" s="108"/>
      <c r="BBP31" s="108"/>
      <c r="BBQ31" s="108"/>
      <c r="BBR31" s="108"/>
      <c r="BBS31" s="108"/>
      <c r="BBT31" s="108"/>
      <c r="BBU31" s="108"/>
      <c r="BBV31" s="108"/>
      <c r="BBW31" s="108"/>
      <c r="BBX31" s="108"/>
      <c r="BBY31" s="108"/>
      <c r="BBZ31" s="108"/>
      <c r="BCA31" s="108"/>
      <c r="BCB31" s="108">
        <v>5</v>
      </c>
      <c r="BCC31" s="108"/>
      <c r="BCD31" s="108"/>
      <c r="BCE31" s="108"/>
      <c r="BCF31" s="108"/>
      <c r="BCG31" s="108"/>
      <c r="BCH31" s="108"/>
      <c r="BCI31" s="108"/>
      <c r="BCJ31" s="108"/>
      <c r="BCK31" s="108"/>
      <c r="BCL31" s="108"/>
      <c r="BCM31" s="108">
        <v>6</v>
      </c>
      <c r="BCN31" s="108"/>
      <c r="BCO31" s="108"/>
      <c r="BCP31" s="108"/>
      <c r="BCQ31" s="108"/>
      <c r="BCR31" s="108"/>
      <c r="BCS31" s="108"/>
      <c r="BCT31" s="108"/>
      <c r="BCU31" s="108"/>
      <c r="BCV31" s="108"/>
      <c r="BCW31" s="108"/>
      <c r="BCX31" s="108"/>
      <c r="BCY31" s="108"/>
      <c r="BCZ31" s="108"/>
      <c r="BDA31" s="108"/>
      <c r="BDB31" s="108">
        <v>3</v>
      </c>
      <c r="BDC31" s="108"/>
      <c r="BDD31" s="108"/>
      <c r="BDE31" s="108"/>
      <c r="BDF31" s="108"/>
      <c r="BDG31" s="108"/>
      <c r="BDH31" s="108"/>
      <c r="BDI31" s="108"/>
      <c r="BDJ31" s="108"/>
      <c r="BDK31" s="108"/>
      <c r="BDL31" s="108"/>
      <c r="BDM31" s="108">
        <v>4</v>
      </c>
      <c r="BDN31" s="108"/>
      <c r="BDO31" s="108"/>
      <c r="BDP31" s="108"/>
      <c r="BDQ31" s="108"/>
      <c r="BDR31" s="108"/>
      <c r="BDS31" s="108"/>
      <c r="BDT31" s="108"/>
      <c r="BDU31" s="108"/>
      <c r="BDV31" s="108"/>
      <c r="BDW31" s="108"/>
      <c r="BDX31" s="108"/>
      <c r="BDY31" s="108"/>
      <c r="BDZ31" s="108"/>
      <c r="BEA31" s="108"/>
      <c r="BEB31" s="108">
        <v>5</v>
      </c>
      <c r="BEC31" s="108"/>
      <c r="BED31" s="108"/>
      <c r="BEE31" s="108"/>
      <c r="BEF31" s="108"/>
      <c r="BEG31" s="108"/>
      <c r="BEH31" s="108"/>
      <c r="BEI31" s="108"/>
      <c r="BEJ31" s="108"/>
      <c r="BEK31" s="108"/>
      <c r="BEL31" s="108"/>
      <c r="BEM31" s="108">
        <v>6</v>
      </c>
      <c r="BEN31" s="108"/>
      <c r="BEO31" s="108"/>
      <c r="BEP31" s="108"/>
      <c r="BEQ31" s="108"/>
      <c r="BER31" s="108"/>
      <c r="BES31" s="108"/>
      <c r="BET31" s="108"/>
      <c r="BEU31" s="108"/>
      <c r="BEV31" s="108"/>
      <c r="BEW31" s="108"/>
      <c r="BEX31" s="108"/>
      <c r="BEY31" s="108"/>
      <c r="BEZ31" s="108"/>
      <c r="BFA31" s="108"/>
      <c r="BFB31" s="108">
        <v>3</v>
      </c>
      <c r="BFC31" s="108"/>
      <c r="BFD31" s="108"/>
      <c r="BFE31" s="108"/>
      <c r="BFF31" s="108"/>
      <c r="BFG31" s="108"/>
      <c r="BFH31" s="108"/>
      <c r="BFI31" s="108"/>
      <c r="BFJ31" s="108"/>
      <c r="BFK31" s="108"/>
      <c r="BFL31" s="108"/>
      <c r="BFM31" s="108">
        <v>4</v>
      </c>
      <c r="BFN31" s="108"/>
      <c r="BFO31" s="108"/>
      <c r="BFP31" s="108"/>
      <c r="BFQ31" s="108"/>
      <c r="BFR31" s="108"/>
      <c r="BFS31" s="108"/>
      <c r="BFT31" s="108"/>
      <c r="BFU31" s="108"/>
      <c r="BFV31" s="108"/>
      <c r="BFW31" s="108"/>
      <c r="BFX31" s="108"/>
      <c r="BFY31" s="108"/>
      <c r="BFZ31" s="108"/>
      <c r="BGA31" s="108"/>
      <c r="BGB31" s="108">
        <v>5</v>
      </c>
      <c r="BGC31" s="108"/>
      <c r="BGD31" s="108"/>
      <c r="BGE31" s="108"/>
      <c r="BGF31" s="108"/>
      <c r="BGG31" s="108"/>
      <c r="BGH31" s="108"/>
      <c r="BGI31" s="108"/>
      <c r="BGJ31" s="108"/>
      <c r="BGK31" s="108"/>
      <c r="BGL31" s="108"/>
      <c r="BGM31" s="108">
        <v>6</v>
      </c>
      <c r="BGN31" s="108"/>
      <c r="BGO31" s="108"/>
      <c r="BGP31" s="108"/>
      <c r="BGQ31" s="108"/>
      <c r="BGR31" s="108"/>
      <c r="BGS31" s="108"/>
      <c r="BGT31" s="108"/>
      <c r="BGU31" s="108"/>
      <c r="BGV31" s="108"/>
      <c r="BGW31" s="108"/>
      <c r="BGX31" s="108"/>
      <c r="BGY31" s="108"/>
      <c r="BGZ31" s="108"/>
      <c r="BHA31" s="108"/>
      <c r="BHB31" s="108">
        <v>3</v>
      </c>
      <c r="BHC31" s="108"/>
      <c r="BHD31" s="108"/>
      <c r="BHE31" s="108"/>
      <c r="BHF31" s="108"/>
      <c r="BHG31" s="108"/>
      <c r="BHH31" s="108"/>
      <c r="BHI31" s="108"/>
      <c r="BHJ31" s="108"/>
      <c r="BHK31" s="108"/>
      <c r="BHL31" s="108"/>
      <c r="BHM31" s="108">
        <v>4</v>
      </c>
      <c r="BHN31" s="108"/>
      <c r="BHO31" s="108"/>
      <c r="BHP31" s="108"/>
      <c r="BHQ31" s="108"/>
      <c r="BHR31" s="108"/>
      <c r="BHS31" s="108"/>
      <c r="BHT31" s="108"/>
      <c r="BHU31" s="108"/>
      <c r="BHV31" s="108"/>
      <c r="BHW31" s="108"/>
      <c r="BHX31" s="108"/>
      <c r="BHY31" s="108"/>
      <c r="BHZ31" s="108"/>
      <c r="BIA31" s="108"/>
      <c r="BIB31" s="108">
        <v>5</v>
      </c>
      <c r="BIC31" s="108"/>
      <c r="BID31" s="108"/>
      <c r="BIE31" s="108"/>
      <c r="BIF31" s="108"/>
      <c r="BIG31" s="108"/>
      <c r="BIH31" s="108"/>
      <c r="BII31" s="108"/>
      <c r="BIJ31" s="108"/>
      <c r="BIK31" s="108"/>
      <c r="BIL31" s="108"/>
      <c r="BIM31" s="108">
        <v>6</v>
      </c>
      <c r="BIN31" s="108"/>
      <c r="BIO31" s="108"/>
      <c r="BIP31" s="108"/>
      <c r="BIQ31" s="108"/>
      <c r="BIR31" s="108"/>
      <c r="BIS31" s="108"/>
      <c r="BIT31" s="108"/>
      <c r="BIU31" s="108"/>
      <c r="BIV31" s="108"/>
      <c r="BIW31" s="108"/>
      <c r="BIX31" s="108"/>
      <c r="BIY31" s="108"/>
      <c r="BIZ31" s="108"/>
      <c r="BJA31" s="108"/>
      <c r="BJB31" s="108">
        <v>3</v>
      </c>
      <c r="BJC31" s="108"/>
      <c r="BJD31" s="108"/>
      <c r="BJE31" s="108"/>
      <c r="BJF31" s="108"/>
      <c r="BJG31" s="108"/>
      <c r="BJH31" s="108"/>
      <c r="BJI31" s="108"/>
      <c r="BJJ31" s="108"/>
      <c r="BJK31" s="108"/>
      <c r="BJL31" s="108"/>
      <c r="BJM31" s="108">
        <v>4</v>
      </c>
      <c r="BJN31" s="108"/>
      <c r="BJO31" s="108"/>
      <c r="BJP31" s="108"/>
      <c r="BJQ31" s="108"/>
      <c r="BJR31" s="108"/>
      <c r="BJS31" s="108"/>
      <c r="BJT31" s="108"/>
      <c r="BJU31" s="108"/>
      <c r="BJV31" s="108"/>
      <c r="BJW31" s="108"/>
      <c r="BJX31" s="108"/>
      <c r="BJY31" s="108"/>
      <c r="BJZ31" s="108"/>
      <c r="BKA31" s="108"/>
      <c r="BKB31" s="108">
        <v>5</v>
      </c>
      <c r="BKC31" s="108"/>
      <c r="BKD31" s="108"/>
      <c r="BKE31" s="108"/>
      <c r="BKF31" s="108"/>
      <c r="BKG31" s="108"/>
      <c r="BKH31" s="108"/>
      <c r="BKI31" s="108"/>
      <c r="BKJ31" s="108"/>
      <c r="BKK31" s="108"/>
      <c r="BKL31" s="108"/>
      <c r="BKM31" s="108">
        <v>6</v>
      </c>
      <c r="BKN31" s="108"/>
      <c r="BKO31" s="108"/>
      <c r="BKP31" s="108"/>
      <c r="BKQ31" s="108"/>
      <c r="BKR31" s="108"/>
      <c r="BKS31" s="108"/>
      <c r="BKT31" s="108"/>
      <c r="BKU31" s="108"/>
      <c r="BKV31" s="108"/>
      <c r="BKW31" s="108"/>
      <c r="BKX31" s="108"/>
      <c r="BKY31" s="108"/>
      <c r="BKZ31" s="108"/>
      <c r="BLA31" s="108"/>
      <c r="BLB31" s="108">
        <v>3</v>
      </c>
      <c r="BLC31" s="108"/>
      <c r="BLD31" s="108"/>
      <c r="BLE31" s="108"/>
      <c r="BLF31" s="108"/>
      <c r="BLG31" s="108"/>
      <c r="BLH31" s="108"/>
      <c r="BLI31" s="108"/>
      <c r="BLJ31" s="108"/>
      <c r="BLK31" s="108"/>
      <c r="BLL31" s="108"/>
      <c r="BLM31" s="108">
        <v>4</v>
      </c>
      <c r="BLN31" s="108"/>
      <c r="BLO31" s="108"/>
      <c r="BLP31" s="108"/>
      <c r="BLQ31" s="108"/>
      <c r="BLR31" s="108"/>
      <c r="BLS31" s="108"/>
      <c r="BLT31" s="108"/>
      <c r="BLU31" s="108"/>
      <c r="BLV31" s="108"/>
      <c r="BLW31" s="108"/>
      <c r="BLX31" s="108"/>
      <c r="BLY31" s="108"/>
      <c r="BLZ31" s="108"/>
      <c r="BMA31" s="108"/>
      <c r="BMB31" s="108">
        <v>5</v>
      </c>
      <c r="BMC31" s="108"/>
      <c r="BMD31" s="108"/>
      <c r="BME31" s="108"/>
      <c r="BMF31" s="108"/>
      <c r="BMG31" s="108"/>
      <c r="BMH31" s="108"/>
      <c r="BMI31" s="108"/>
      <c r="BMJ31" s="108"/>
      <c r="BMK31" s="108"/>
      <c r="BML31" s="108"/>
      <c r="BMM31" s="108">
        <v>6</v>
      </c>
      <c r="BMN31" s="108"/>
      <c r="BMO31" s="108"/>
      <c r="BMP31" s="108"/>
      <c r="BMQ31" s="108"/>
      <c r="BMR31" s="108"/>
      <c r="BMS31" s="108"/>
      <c r="BMT31" s="108"/>
      <c r="BMU31" s="108"/>
      <c r="BMV31" s="108"/>
      <c r="BMW31" s="108"/>
      <c r="BMX31" s="108"/>
      <c r="BMY31" s="108"/>
      <c r="BMZ31" s="108"/>
      <c r="BNA31" s="108"/>
      <c r="BNB31" s="44"/>
      <c r="BNC31" s="44"/>
      <c r="BND31" s="44"/>
      <c r="BNE31" s="44"/>
      <c r="BNF31" s="44"/>
      <c r="BNG31" s="44"/>
      <c r="BNH31" s="44"/>
      <c r="BNI31" s="44"/>
      <c r="BNJ31" s="44"/>
      <c r="BNK31" s="44"/>
      <c r="BNL31" s="44"/>
      <c r="BNM31" s="44"/>
      <c r="BNN31" s="44"/>
      <c r="BNO31" s="44"/>
      <c r="BNP31" s="44"/>
      <c r="BNQ31" s="44"/>
      <c r="BNR31" s="44"/>
      <c r="BNS31" s="44"/>
      <c r="BNT31" s="44"/>
      <c r="BNU31" s="44"/>
      <c r="BNV31" s="44"/>
      <c r="BNW31" s="44"/>
      <c r="BNX31" s="44"/>
      <c r="BNY31" s="44"/>
      <c r="BNZ31" s="44"/>
      <c r="BOA31" s="44"/>
      <c r="BOB31" s="44"/>
      <c r="BOC31" s="44"/>
      <c r="BOD31" s="44"/>
      <c r="BOE31" s="44"/>
      <c r="BOF31" s="44"/>
      <c r="BOG31" s="44"/>
      <c r="BOH31" s="44"/>
      <c r="BOI31" s="44"/>
      <c r="BOJ31" s="44"/>
      <c r="BOK31" s="44"/>
      <c r="BOL31" s="44"/>
      <c r="BOM31" s="44"/>
      <c r="BON31" s="44"/>
      <c r="BOO31" s="44"/>
      <c r="BOP31" s="44"/>
      <c r="BOQ31" s="44"/>
      <c r="BOR31" s="44"/>
      <c r="BOS31" s="44"/>
      <c r="BOT31" s="44"/>
      <c r="BOU31" s="44"/>
      <c r="BOV31" s="44"/>
      <c r="BOW31" s="44"/>
      <c r="BOX31" s="44"/>
      <c r="BOY31" s="44"/>
      <c r="BOZ31" s="44"/>
      <c r="BPA31" s="44"/>
    </row>
    <row r="32" spans="1:1769" s="56" customFormat="1" ht="33" customHeight="1">
      <c r="A32" s="162" t="s">
        <v>31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46" t="s">
        <v>38</v>
      </c>
      <c r="AT32" s="147"/>
      <c r="AU32" s="147"/>
      <c r="AV32" s="147"/>
      <c r="AW32" s="147"/>
      <c r="AX32" s="147"/>
      <c r="AY32" s="147"/>
      <c r="AZ32" s="147"/>
      <c r="BA32" s="147"/>
      <c r="BB32" s="109" t="s">
        <v>33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 t="s">
        <v>33</v>
      </c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>
        <f>EB32+GB32+IB32+KB32+MB32+OB32+QB32+SB32+UB32+WB32+YB32+AAB32+ACB32+AEB32+AGB32+AIB32+AKB32+AMB32+AOB32+AQB32+ASB32+AUB32+AWB32+AYB32+BAB32+BCB32+BEB32+BGB32+BIB32+BKB32+BMB32</f>
        <v>11847339.6</v>
      </c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>
        <f>EM32+GM32+IM32+KM32+MM32+OM32+QM32+SM32+UM32+WM32+YM32+AAM32+ACM32+AEM32+AGM32+AIM32+AKM32+AMM32+AOM32+AQM32+ASM32+AUM32+AWM32+AYM32+BAM32+BCM32+BEM32+BGM32+BIM32+BKM32+BMM32</f>
        <v>97489600</v>
      </c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5"/>
      <c r="DB32" s="109" t="s">
        <v>33</v>
      </c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 t="s">
        <v>33</v>
      </c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10">
        <v>249000</v>
      </c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>
        <v>2082900</v>
      </c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5"/>
      <c r="FB32" s="109" t="s">
        <v>33</v>
      </c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 t="s">
        <v>33</v>
      </c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10">
        <v>1169400</v>
      </c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>
        <v>3261900</v>
      </c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5"/>
      <c r="HB32" s="109" t="s">
        <v>33</v>
      </c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 t="s">
        <v>33</v>
      </c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10">
        <v>385000</v>
      </c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>
        <v>1692000</v>
      </c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5"/>
      <c r="JB32" s="109" t="s">
        <v>33</v>
      </c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 t="s">
        <v>33</v>
      </c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10">
        <v>0</v>
      </c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>
        <v>1905800</v>
      </c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5"/>
      <c r="LB32" s="109" t="s">
        <v>33</v>
      </c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 t="s">
        <v>33</v>
      </c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10">
        <v>499700</v>
      </c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>
        <v>2475000</v>
      </c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5"/>
      <c r="NB32" s="109" t="s">
        <v>33</v>
      </c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 t="s">
        <v>33</v>
      </c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10">
        <v>376000</v>
      </c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>
        <v>1463000</v>
      </c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5"/>
      <c r="PB32" s="109" t="s">
        <v>33</v>
      </c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 t="s">
        <v>33</v>
      </c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10">
        <v>65500</v>
      </c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>
        <v>1477500</v>
      </c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5"/>
      <c r="RB32" s="109" t="s">
        <v>33</v>
      </c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 t="s">
        <v>33</v>
      </c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10">
        <v>1193000</v>
      </c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>
        <v>3978000</v>
      </c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5"/>
      <c r="TB32" s="109" t="s">
        <v>33</v>
      </c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 t="s">
        <v>33</v>
      </c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10">
        <v>667400</v>
      </c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>
        <v>3022300</v>
      </c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5"/>
      <c r="VB32" s="109" t="s">
        <v>33</v>
      </c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 t="s">
        <v>33</v>
      </c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10">
        <v>540000</v>
      </c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>
        <v>2018500</v>
      </c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5"/>
      <c r="XB32" s="109" t="s">
        <v>33</v>
      </c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 t="s">
        <v>33</v>
      </c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10">
        <v>163700</v>
      </c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>
        <v>1595200</v>
      </c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5"/>
      <c r="ZB32" s="109" t="s">
        <v>33</v>
      </c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 t="s">
        <v>33</v>
      </c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10">
        <v>531950</v>
      </c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>
        <v>2519000</v>
      </c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5"/>
      <c r="ABB32" s="109" t="s">
        <v>33</v>
      </c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 t="s">
        <v>33</v>
      </c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10">
        <v>422500</v>
      </c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>
        <v>2218700</v>
      </c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5"/>
      <c r="ADB32" s="109" t="s">
        <v>33</v>
      </c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 t="s">
        <v>33</v>
      </c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10">
        <v>176000</v>
      </c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>
        <v>1324000</v>
      </c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5"/>
      <c r="AFB32" s="109" t="s">
        <v>33</v>
      </c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 t="s">
        <v>33</v>
      </c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10">
        <v>320000</v>
      </c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>
        <v>1606000</v>
      </c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5"/>
      <c r="AHB32" s="109" t="s">
        <v>33</v>
      </c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 t="s">
        <v>33</v>
      </c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10">
        <v>557400</v>
      </c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>
        <v>2471000</v>
      </c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5"/>
      <c r="AJB32" s="109" t="s">
        <v>33</v>
      </c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 t="s">
        <v>33</v>
      </c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10">
        <v>465300</v>
      </c>
      <c r="AKC32" s="110"/>
      <c r="AKD32" s="110"/>
      <c r="AKE32" s="110"/>
      <c r="AKF32" s="110"/>
      <c r="AKG32" s="110"/>
      <c r="AKH32" s="110"/>
      <c r="AKI32" s="110"/>
      <c r="AKJ32" s="110"/>
      <c r="AKK32" s="110"/>
      <c r="AKL32" s="110"/>
      <c r="AKM32" s="110">
        <v>1944900</v>
      </c>
      <c r="AKN32" s="110"/>
      <c r="AKO32" s="110"/>
      <c r="AKP32" s="110"/>
      <c r="AKQ32" s="110"/>
      <c r="AKR32" s="110"/>
      <c r="AKS32" s="110"/>
      <c r="AKT32" s="110"/>
      <c r="AKU32" s="110"/>
      <c r="AKV32" s="110"/>
      <c r="AKW32" s="110"/>
      <c r="AKX32" s="110"/>
      <c r="AKY32" s="110"/>
      <c r="AKZ32" s="110"/>
      <c r="ALA32" s="115"/>
      <c r="ALB32" s="109" t="s">
        <v>33</v>
      </c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 t="s">
        <v>33</v>
      </c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10">
        <v>493100</v>
      </c>
      <c r="AMC32" s="110"/>
      <c r="AMD32" s="110"/>
      <c r="AME32" s="110"/>
      <c r="AMF32" s="110"/>
      <c r="AMG32" s="110"/>
      <c r="AMH32" s="110"/>
      <c r="AMI32" s="110"/>
      <c r="AMJ32" s="110"/>
      <c r="AMK32" s="110"/>
      <c r="AML32" s="110"/>
      <c r="AMM32" s="110">
        <v>1982000</v>
      </c>
      <c r="AMN32" s="110"/>
      <c r="AMO32" s="110"/>
      <c r="AMP32" s="110"/>
      <c r="AMQ32" s="110"/>
      <c r="AMR32" s="110"/>
      <c r="AMS32" s="110"/>
      <c r="AMT32" s="110"/>
      <c r="AMU32" s="110"/>
      <c r="AMV32" s="110"/>
      <c r="AMW32" s="110"/>
      <c r="AMX32" s="110"/>
      <c r="AMY32" s="110"/>
      <c r="AMZ32" s="110"/>
      <c r="ANA32" s="115"/>
      <c r="ANB32" s="109" t="s">
        <v>33</v>
      </c>
      <c r="ANC32" s="109"/>
      <c r="AND32" s="109"/>
      <c r="ANE32" s="109"/>
      <c r="ANF32" s="109"/>
      <c r="ANG32" s="109"/>
      <c r="ANH32" s="109"/>
      <c r="ANI32" s="109"/>
      <c r="ANJ32" s="109"/>
      <c r="ANK32" s="109"/>
      <c r="ANL32" s="109"/>
      <c r="ANM32" s="109" t="s">
        <v>33</v>
      </c>
      <c r="ANN32" s="109"/>
      <c r="ANO32" s="109"/>
      <c r="ANP32" s="109"/>
      <c r="ANQ32" s="109"/>
      <c r="ANR32" s="109"/>
      <c r="ANS32" s="109"/>
      <c r="ANT32" s="109"/>
      <c r="ANU32" s="109"/>
      <c r="ANV32" s="109"/>
      <c r="ANW32" s="109"/>
      <c r="ANX32" s="109"/>
      <c r="ANY32" s="109"/>
      <c r="ANZ32" s="109"/>
      <c r="AOA32" s="109"/>
      <c r="AOB32" s="110">
        <v>546610</v>
      </c>
      <c r="AOC32" s="110"/>
      <c r="AOD32" s="110"/>
      <c r="AOE32" s="110"/>
      <c r="AOF32" s="110"/>
      <c r="AOG32" s="110"/>
      <c r="AOH32" s="110"/>
      <c r="AOI32" s="110"/>
      <c r="AOJ32" s="110"/>
      <c r="AOK32" s="110"/>
      <c r="AOL32" s="110"/>
      <c r="AOM32" s="110">
        <v>1785000</v>
      </c>
      <c r="AON32" s="110"/>
      <c r="AOO32" s="110"/>
      <c r="AOP32" s="110"/>
      <c r="AOQ32" s="110"/>
      <c r="AOR32" s="110"/>
      <c r="AOS32" s="110"/>
      <c r="AOT32" s="110"/>
      <c r="AOU32" s="110"/>
      <c r="AOV32" s="110"/>
      <c r="AOW32" s="110"/>
      <c r="AOX32" s="110"/>
      <c r="AOY32" s="110"/>
      <c r="AOZ32" s="110"/>
      <c r="APA32" s="115"/>
      <c r="APB32" s="109" t="s">
        <v>33</v>
      </c>
      <c r="APC32" s="109"/>
      <c r="APD32" s="109"/>
      <c r="APE32" s="109"/>
      <c r="APF32" s="109"/>
      <c r="APG32" s="109"/>
      <c r="APH32" s="109"/>
      <c r="API32" s="109"/>
      <c r="APJ32" s="109"/>
      <c r="APK32" s="109"/>
      <c r="APL32" s="109"/>
      <c r="APM32" s="109" t="s">
        <v>33</v>
      </c>
      <c r="APN32" s="109"/>
      <c r="APO32" s="109"/>
      <c r="APP32" s="109"/>
      <c r="APQ32" s="109"/>
      <c r="APR32" s="109"/>
      <c r="APS32" s="109"/>
      <c r="APT32" s="109"/>
      <c r="APU32" s="109"/>
      <c r="APV32" s="109"/>
      <c r="APW32" s="109"/>
      <c r="APX32" s="109"/>
      <c r="APY32" s="109"/>
      <c r="APZ32" s="109"/>
      <c r="AQA32" s="109"/>
      <c r="AQB32" s="110">
        <v>113100</v>
      </c>
      <c r="AQC32" s="110"/>
      <c r="AQD32" s="110"/>
      <c r="AQE32" s="110"/>
      <c r="AQF32" s="110"/>
      <c r="AQG32" s="110"/>
      <c r="AQH32" s="110"/>
      <c r="AQI32" s="110"/>
      <c r="AQJ32" s="110"/>
      <c r="AQK32" s="110"/>
      <c r="AQL32" s="110"/>
      <c r="AQM32" s="110">
        <v>1771100</v>
      </c>
      <c r="AQN32" s="110"/>
      <c r="AQO32" s="110"/>
      <c r="AQP32" s="110"/>
      <c r="AQQ32" s="110"/>
      <c r="AQR32" s="110"/>
      <c r="AQS32" s="110"/>
      <c r="AQT32" s="110"/>
      <c r="AQU32" s="110"/>
      <c r="AQV32" s="110"/>
      <c r="AQW32" s="110"/>
      <c r="AQX32" s="110"/>
      <c r="AQY32" s="110"/>
      <c r="AQZ32" s="110"/>
      <c r="ARA32" s="115"/>
      <c r="ARB32" s="109" t="s">
        <v>33</v>
      </c>
      <c r="ARC32" s="109"/>
      <c r="ARD32" s="109"/>
      <c r="ARE32" s="109"/>
      <c r="ARF32" s="109"/>
      <c r="ARG32" s="109"/>
      <c r="ARH32" s="109"/>
      <c r="ARI32" s="109"/>
      <c r="ARJ32" s="109"/>
      <c r="ARK32" s="109"/>
      <c r="ARL32" s="109"/>
      <c r="ARM32" s="109" t="s">
        <v>33</v>
      </c>
      <c r="ARN32" s="109"/>
      <c r="ARO32" s="109"/>
      <c r="ARP32" s="109"/>
      <c r="ARQ32" s="109"/>
      <c r="ARR32" s="109"/>
      <c r="ARS32" s="109"/>
      <c r="ART32" s="109"/>
      <c r="ARU32" s="109"/>
      <c r="ARV32" s="109"/>
      <c r="ARW32" s="109"/>
      <c r="ARX32" s="109"/>
      <c r="ARY32" s="109"/>
      <c r="ARZ32" s="109"/>
      <c r="ASA32" s="109"/>
      <c r="ASB32" s="110">
        <v>411700</v>
      </c>
      <c r="ASC32" s="110"/>
      <c r="ASD32" s="110"/>
      <c r="ASE32" s="110"/>
      <c r="ASF32" s="110"/>
      <c r="ASG32" s="110"/>
      <c r="ASH32" s="110"/>
      <c r="ASI32" s="110"/>
      <c r="ASJ32" s="110"/>
      <c r="ASK32" s="110"/>
      <c r="ASL32" s="110"/>
      <c r="ASM32" s="110">
        <v>3262700</v>
      </c>
      <c r="ASN32" s="110"/>
      <c r="ASO32" s="110"/>
      <c r="ASP32" s="110"/>
      <c r="ASQ32" s="110"/>
      <c r="ASR32" s="110"/>
      <c r="ASS32" s="110"/>
      <c r="AST32" s="110"/>
      <c r="ASU32" s="110"/>
      <c r="ASV32" s="110"/>
      <c r="ASW32" s="110"/>
      <c r="ASX32" s="110"/>
      <c r="ASY32" s="110"/>
      <c r="ASZ32" s="110"/>
      <c r="ATA32" s="115"/>
      <c r="ATB32" s="109" t="s">
        <v>33</v>
      </c>
      <c r="ATC32" s="109"/>
      <c r="ATD32" s="109"/>
      <c r="ATE32" s="109"/>
      <c r="ATF32" s="109"/>
      <c r="ATG32" s="109"/>
      <c r="ATH32" s="109"/>
      <c r="ATI32" s="109"/>
      <c r="ATJ32" s="109"/>
      <c r="ATK32" s="109"/>
      <c r="ATL32" s="109"/>
      <c r="ATM32" s="109" t="s">
        <v>33</v>
      </c>
      <c r="ATN32" s="109"/>
      <c r="ATO32" s="109"/>
      <c r="ATP32" s="109"/>
      <c r="ATQ32" s="109"/>
      <c r="ATR32" s="109"/>
      <c r="ATS32" s="109"/>
      <c r="ATT32" s="109"/>
      <c r="ATU32" s="109"/>
      <c r="ATV32" s="109"/>
      <c r="ATW32" s="109"/>
      <c r="ATX32" s="109"/>
      <c r="ATY32" s="109"/>
      <c r="ATZ32" s="109"/>
      <c r="AUA32" s="109"/>
      <c r="AUB32" s="110">
        <v>465200</v>
      </c>
      <c r="AUC32" s="110"/>
      <c r="AUD32" s="110"/>
      <c r="AUE32" s="110"/>
      <c r="AUF32" s="110"/>
      <c r="AUG32" s="110"/>
      <c r="AUH32" s="110"/>
      <c r="AUI32" s="110"/>
      <c r="AUJ32" s="110"/>
      <c r="AUK32" s="110"/>
      <c r="AUL32" s="110"/>
      <c r="AUM32" s="110">
        <v>1431200</v>
      </c>
      <c r="AUN32" s="110"/>
      <c r="AUO32" s="110"/>
      <c r="AUP32" s="110"/>
      <c r="AUQ32" s="110"/>
      <c r="AUR32" s="110"/>
      <c r="AUS32" s="110"/>
      <c r="AUT32" s="110"/>
      <c r="AUU32" s="110"/>
      <c r="AUV32" s="110"/>
      <c r="AUW32" s="110"/>
      <c r="AUX32" s="110"/>
      <c r="AUY32" s="110"/>
      <c r="AUZ32" s="110"/>
      <c r="AVA32" s="115"/>
      <c r="AVB32" s="109" t="s">
        <v>33</v>
      </c>
      <c r="AVC32" s="109"/>
      <c r="AVD32" s="109"/>
      <c r="AVE32" s="109"/>
      <c r="AVF32" s="109"/>
      <c r="AVG32" s="109"/>
      <c r="AVH32" s="109"/>
      <c r="AVI32" s="109"/>
      <c r="AVJ32" s="109"/>
      <c r="AVK32" s="109"/>
      <c r="AVL32" s="109"/>
      <c r="AVM32" s="109" t="s">
        <v>33</v>
      </c>
      <c r="AVN32" s="109"/>
      <c r="AVO32" s="109"/>
      <c r="AVP32" s="109"/>
      <c r="AVQ32" s="109"/>
      <c r="AVR32" s="109"/>
      <c r="AVS32" s="109"/>
      <c r="AVT32" s="109"/>
      <c r="AVU32" s="109"/>
      <c r="AVV32" s="109"/>
      <c r="AVW32" s="109"/>
      <c r="AVX32" s="109"/>
      <c r="AVY32" s="109"/>
      <c r="AVZ32" s="109"/>
      <c r="AWA32" s="109"/>
      <c r="AWB32" s="110">
        <v>278000</v>
      </c>
      <c r="AWC32" s="110"/>
      <c r="AWD32" s="110"/>
      <c r="AWE32" s="110"/>
      <c r="AWF32" s="110"/>
      <c r="AWG32" s="110"/>
      <c r="AWH32" s="110"/>
      <c r="AWI32" s="110"/>
      <c r="AWJ32" s="110"/>
      <c r="AWK32" s="110"/>
      <c r="AWL32" s="110"/>
      <c r="AWM32" s="110">
        <v>1449000</v>
      </c>
      <c r="AWN32" s="110"/>
      <c r="AWO32" s="110"/>
      <c r="AWP32" s="110"/>
      <c r="AWQ32" s="110"/>
      <c r="AWR32" s="110"/>
      <c r="AWS32" s="110"/>
      <c r="AWT32" s="110"/>
      <c r="AWU32" s="110"/>
      <c r="AWV32" s="110"/>
      <c r="AWW32" s="110"/>
      <c r="AWX32" s="110"/>
      <c r="AWY32" s="110"/>
      <c r="AWZ32" s="110"/>
      <c r="AXA32" s="115"/>
      <c r="AXB32" s="109" t="s">
        <v>33</v>
      </c>
      <c r="AXC32" s="109"/>
      <c r="AXD32" s="109"/>
      <c r="AXE32" s="109"/>
      <c r="AXF32" s="109"/>
      <c r="AXG32" s="109"/>
      <c r="AXH32" s="109"/>
      <c r="AXI32" s="109"/>
      <c r="AXJ32" s="109"/>
      <c r="AXK32" s="109"/>
      <c r="AXL32" s="109"/>
      <c r="AXM32" s="109" t="s">
        <v>33</v>
      </c>
      <c r="AXN32" s="109"/>
      <c r="AXO32" s="109"/>
      <c r="AXP32" s="109"/>
      <c r="AXQ32" s="109"/>
      <c r="AXR32" s="109"/>
      <c r="AXS32" s="109"/>
      <c r="AXT32" s="109"/>
      <c r="AXU32" s="109"/>
      <c r="AXV32" s="109"/>
      <c r="AXW32" s="109"/>
      <c r="AXX32" s="109"/>
      <c r="AXY32" s="109"/>
      <c r="AXZ32" s="109"/>
      <c r="AYA32" s="109"/>
      <c r="AYB32" s="110">
        <v>192070</v>
      </c>
      <c r="AYC32" s="110"/>
      <c r="AYD32" s="110"/>
      <c r="AYE32" s="110"/>
      <c r="AYF32" s="110"/>
      <c r="AYG32" s="110"/>
      <c r="AYH32" s="110"/>
      <c r="AYI32" s="110"/>
      <c r="AYJ32" s="110"/>
      <c r="AYK32" s="110"/>
      <c r="AYL32" s="110"/>
      <c r="AYM32" s="110">
        <v>2420000</v>
      </c>
      <c r="AYN32" s="110"/>
      <c r="AYO32" s="110"/>
      <c r="AYP32" s="110"/>
      <c r="AYQ32" s="110"/>
      <c r="AYR32" s="110"/>
      <c r="AYS32" s="110"/>
      <c r="AYT32" s="110"/>
      <c r="AYU32" s="110"/>
      <c r="AYV32" s="110"/>
      <c r="AYW32" s="110"/>
      <c r="AYX32" s="110"/>
      <c r="AYY32" s="110"/>
      <c r="AYZ32" s="110"/>
      <c r="AZA32" s="115"/>
      <c r="AZB32" s="109" t="s">
        <v>33</v>
      </c>
      <c r="AZC32" s="109"/>
      <c r="AZD32" s="109"/>
      <c r="AZE32" s="109"/>
      <c r="AZF32" s="109"/>
      <c r="AZG32" s="109"/>
      <c r="AZH32" s="109"/>
      <c r="AZI32" s="109"/>
      <c r="AZJ32" s="109"/>
      <c r="AZK32" s="109"/>
      <c r="AZL32" s="109"/>
      <c r="AZM32" s="109" t="s">
        <v>33</v>
      </c>
      <c r="AZN32" s="109"/>
      <c r="AZO32" s="109"/>
      <c r="AZP32" s="109"/>
      <c r="AZQ32" s="109"/>
      <c r="AZR32" s="109"/>
      <c r="AZS32" s="109"/>
      <c r="AZT32" s="109"/>
      <c r="AZU32" s="109"/>
      <c r="AZV32" s="109"/>
      <c r="AZW32" s="109"/>
      <c r="AZX32" s="109"/>
      <c r="AZY32" s="109"/>
      <c r="AZZ32" s="109"/>
      <c r="BAA32" s="109"/>
      <c r="BAB32" s="110">
        <v>401400</v>
      </c>
      <c r="BAC32" s="110"/>
      <c r="BAD32" s="110"/>
      <c r="BAE32" s="110"/>
      <c r="BAF32" s="110"/>
      <c r="BAG32" s="110"/>
      <c r="BAH32" s="110"/>
      <c r="BAI32" s="110"/>
      <c r="BAJ32" s="110"/>
      <c r="BAK32" s="110"/>
      <c r="BAL32" s="110"/>
      <c r="BAM32" s="110">
        <v>2040400</v>
      </c>
      <c r="BAN32" s="110"/>
      <c r="BAO32" s="110"/>
      <c r="BAP32" s="110"/>
      <c r="BAQ32" s="110"/>
      <c r="BAR32" s="110"/>
      <c r="BAS32" s="110"/>
      <c r="BAT32" s="110"/>
      <c r="BAU32" s="110"/>
      <c r="BAV32" s="110"/>
      <c r="BAW32" s="110"/>
      <c r="BAX32" s="110"/>
      <c r="BAY32" s="110"/>
      <c r="BAZ32" s="110"/>
      <c r="BBA32" s="115"/>
      <c r="BBB32" s="109" t="s">
        <v>33</v>
      </c>
      <c r="BBC32" s="109"/>
      <c r="BBD32" s="109"/>
      <c r="BBE32" s="109"/>
      <c r="BBF32" s="109"/>
      <c r="BBG32" s="109"/>
      <c r="BBH32" s="109"/>
      <c r="BBI32" s="109"/>
      <c r="BBJ32" s="109"/>
      <c r="BBK32" s="109"/>
      <c r="BBL32" s="109"/>
      <c r="BBM32" s="109" t="s">
        <v>33</v>
      </c>
      <c r="BBN32" s="109"/>
      <c r="BBO32" s="109"/>
      <c r="BBP32" s="109"/>
      <c r="BBQ32" s="109"/>
      <c r="BBR32" s="109"/>
      <c r="BBS32" s="109"/>
      <c r="BBT32" s="109"/>
      <c r="BBU32" s="109"/>
      <c r="BBV32" s="109"/>
      <c r="BBW32" s="109"/>
      <c r="BBX32" s="109"/>
      <c r="BBY32" s="109"/>
      <c r="BBZ32" s="109"/>
      <c r="BCA32" s="109"/>
      <c r="BCB32" s="110">
        <v>-2049730</v>
      </c>
      <c r="BCC32" s="110"/>
      <c r="BCD32" s="110"/>
      <c r="BCE32" s="110"/>
      <c r="BCF32" s="110"/>
      <c r="BCG32" s="110"/>
      <c r="BCH32" s="110"/>
      <c r="BCI32" s="110"/>
      <c r="BCJ32" s="110"/>
      <c r="BCK32" s="110"/>
      <c r="BCL32" s="110"/>
      <c r="BCM32" s="110">
        <v>24443200</v>
      </c>
      <c r="BCN32" s="110"/>
      <c r="BCO32" s="110"/>
      <c r="BCP32" s="110"/>
      <c r="BCQ32" s="110"/>
      <c r="BCR32" s="110"/>
      <c r="BCS32" s="110"/>
      <c r="BCT32" s="110"/>
      <c r="BCU32" s="110"/>
      <c r="BCV32" s="110"/>
      <c r="BCW32" s="110"/>
      <c r="BCX32" s="110"/>
      <c r="BCY32" s="110"/>
      <c r="BCZ32" s="110"/>
      <c r="BDA32" s="115"/>
      <c r="BDB32" s="109" t="s">
        <v>33</v>
      </c>
      <c r="BDC32" s="109"/>
      <c r="BDD32" s="109"/>
      <c r="BDE32" s="109"/>
      <c r="BDF32" s="109"/>
      <c r="BDG32" s="109"/>
      <c r="BDH32" s="109"/>
      <c r="BDI32" s="109"/>
      <c r="BDJ32" s="109"/>
      <c r="BDK32" s="109"/>
      <c r="BDL32" s="109"/>
      <c r="BDM32" s="109" t="s">
        <v>33</v>
      </c>
      <c r="BDN32" s="109"/>
      <c r="BDO32" s="109"/>
      <c r="BDP32" s="109"/>
      <c r="BDQ32" s="109"/>
      <c r="BDR32" s="109"/>
      <c r="BDS32" s="109"/>
      <c r="BDT32" s="109"/>
      <c r="BDU32" s="109"/>
      <c r="BDV32" s="109"/>
      <c r="BDW32" s="109"/>
      <c r="BDX32" s="109"/>
      <c r="BDY32" s="109"/>
      <c r="BDZ32" s="109"/>
      <c r="BEA32" s="109"/>
      <c r="BEB32" s="110">
        <v>1094500</v>
      </c>
      <c r="BEC32" s="110"/>
      <c r="BED32" s="110"/>
      <c r="BEE32" s="110"/>
      <c r="BEF32" s="110"/>
      <c r="BEG32" s="110"/>
      <c r="BEH32" s="110"/>
      <c r="BEI32" s="110"/>
      <c r="BEJ32" s="110"/>
      <c r="BEK32" s="110"/>
      <c r="BEL32" s="110"/>
      <c r="BEM32" s="110">
        <v>5556500</v>
      </c>
      <c r="BEN32" s="110"/>
      <c r="BEO32" s="110"/>
      <c r="BEP32" s="110"/>
      <c r="BEQ32" s="110"/>
      <c r="BER32" s="110"/>
      <c r="BES32" s="110"/>
      <c r="BET32" s="110"/>
      <c r="BEU32" s="110"/>
      <c r="BEV32" s="110"/>
      <c r="BEW32" s="110"/>
      <c r="BEX32" s="110"/>
      <c r="BEY32" s="110"/>
      <c r="BEZ32" s="110"/>
      <c r="BFA32" s="115"/>
      <c r="BFB32" s="109" t="s">
        <v>33</v>
      </c>
      <c r="BFC32" s="109"/>
      <c r="BFD32" s="109"/>
      <c r="BFE32" s="109"/>
      <c r="BFF32" s="109"/>
      <c r="BFG32" s="109"/>
      <c r="BFH32" s="109"/>
      <c r="BFI32" s="109"/>
      <c r="BFJ32" s="109"/>
      <c r="BFK32" s="109"/>
      <c r="BFL32" s="109"/>
      <c r="BFM32" s="109" t="s">
        <v>33</v>
      </c>
      <c r="BFN32" s="109"/>
      <c r="BFO32" s="109"/>
      <c r="BFP32" s="109"/>
      <c r="BFQ32" s="109"/>
      <c r="BFR32" s="109"/>
      <c r="BFS32" s="109"/>
      <c r="BFT32" s="109"/>
      <c r="BFU32" s="109"/>
      <c r="BFV32" s="109"/>
      <c r="BFW32" s="109"/>
      <c r="BFX32" s="109"/>
      <c r="BFY32" s="109"/>
      <c r="BFZ32" s="109"/>
      <c r="BGA32" s="109"/>
      <c r="BGB32" s="110">
        <v>126100</v>
      </c>
      <c r="BGC32" s="110"/>
      <c r="BGD32" s="110"/>
      <c r="BGE32" s="110"/>
      <c r="BGF32" s="110"/>
      <c r="BGG32" s="110"/>
      <c r="BGH32" s="110"/>
      <c r="BGI32" s="110"/>
      <c r="BGJ32" s="110"/>
      <c r="BGK32" s="110"/>
      <c r="BGL32" s="110"/>
      <c r="BGM32" s="110">
        <v>4892200</v>
      </c>
      <c r="BGN32" s="110"/>
      <c r="BGO32" s="110"/>
      <c r="BGP32" s="110"/>
      <c r="BGQ32" s="110"/>
      <c r="BGR32" s="110"/>
      <c r="BGS32" s="110"/>
      <c r="BGT32" s="110"/>
      <c r="BGU32" s="110"/>
      <c r="BGV32" s="110"/>
      <c r="BGW32" s="110"/>
      <c r="BGX32" s="110"/>
      <c r="BGY32" s="110"/>
      <c r="BGZ32" s="110"/>
      <c r="BHA32" s="115"/>
      <c r="BHB32" s="109" t="s">
        <v>33</v>
      </c>
      <c r="BHC32" s="109"/>
      <c r="BHD32" s="109"/>
      <c r="BHE32" s="109"/>
      <c r="BHF32" s="109"/>
      <c r="BHG32" s="109"/>
      <c r="BHH32" s="109"/>
      <c r="BHI32" s="109"/>
      <c r="BHJ32" s="109"/>
      <c r="BHK32" s="109"/>
      <c r="BHL32" s="109"/>
      <c r="BHM32" s="109" t="s">
        <v>33</v>
      </c>
      <c r="BHN32" s="109"/>
      <c r="BHO32" s="109"/>
      <c r="BHP32" s="109"/>
      <c r="BHQ32" s="109"/>
      <c r="BHR32" s="109"/>
      <c r="BHS32" s="109"/>
      <c r="BHT32" s="109"/>
      <c r="BHU32" s="109"/>
      <c r="BHV32" s="109"/>
      <c r="BHW32" s="109"/>
      <c r="BHX32" s="109"/>
      <c r="BHY32" s="109"/>
      <c r="BHZ32" s="109"/>
      <c r="BIA32" s="109"/>
      <c r="BIB32" s="110">
        <v>1085000</v>
      </c>
      <c r="BIC32" s="110"/>
      <c r="BID32" s="110"/>
      <c r="BIE32" s="110"/>
      <c r="BIF32" s="110"/>
      <c r="BIG32" s="110"/>
      <c r="BIH32" s="110"/>
      <c r="BII32" s="110"/>
      <c r="BIJ32" s="110"/>
      <c r="BIK32" s="110"/>
      <c r="BIL32" s="110"/>
      <c r="BIM32" s="110">
        <v>4796000</v>
      </c>
      <c r="BIN32" s="110"/>
      <c r="BIO32" s="110"/>
      <c r="BIP32" s="110"/>
      <c r="BIQ32" s="110"/>
      <c r="BIR32" s="110"/>
      <c r="BIS32" s="110"/>
      <c r="BIT32" s="110"/>
      <c r="BIU32" s="110"/>
      <c r="BIV32" s="110"/>
      <c r="BIW32" s="110"/>
      <c r="BIX32" s="110"/>
      <c r="BIY32" s="110"/>
      <c r="BIZ32" s="110"/>
      <c r="BJA32" s="115"/>
      <c r="BJB32" s="109" t="s">
        <v>33</v>
      </c>
      <c r="BJC32" s="109"/>
      <c r="BJD32" s="109"/>
      <c r="BJE32" s="109"/>
      <c r="BJF32" s="109"/>
      <c r="BJG32" s="109"/>
      <c r="BJH32" s="109"/>
      <c r="BJI32" s="109"/>
      <c r="BJJ32" s="109"/>
      <c r="BJK32" s="109"/>
      <c r="BJL32" s="109"/>
      <c r="BJM32" s="109" t="s">
        <v>33</v>
      </c>
      <c r="BJN32" s="109"/>
      <c r="BJO32" s="109"/>
      <c r="BJP32" s="109"/>
      <c r="BJQ32" s="109"/>
      <c r="BJR32" s="109"/>
      <c r="BJS32" s="109"/>
      <c r="BJT32" s="109"/>
      <c r="BJU32" s="109"/>
      <c r="BJV32" s="109"/>
      <c r="BJW32" s="109"/>
      <c r="BJX32" s="109"/>
      <c r="BJY32" s="109"/>
      <c r="BJZ32" s="109"/>
      <c r="BKA32" s="109"/>
      <c r="BKB32" s="110">
        <v>273000</v>
      </c>
      <c r="BKC32" s="110"/>
      <c r="BKD32" s="110"/>
      <c r="BKE32" s="110"/>
      <c r="BKF32" s="110"/>
      <c r="BKG32" s="110"/>
      <c r="BKH32" s="110"/>
      <c r="BKI32" s="110"/>
      <c r="BKJ32" s="110"/>
      <c r="BKK32" s="110"/>
      <c r="BKL32" s="110"/>
      <c r="BKM32" s="110">
        <v>2516000</v>
      </c>
      <c r="BKN32" s="110"/>
      <c r="BKO32" s="110"/>
      <c r="BKP32" s="110"/>
      <c r="BKQ32" s="110"/>
      <c r="BKR32" s="110"/>
      <c r="BKS32" s="110"/>
      <c r="BKT32" s="110"/>
      <c r="BKU32" s="110"/>
      <c r="BKV32" s="110"/>
      <c r="BKW32" s="110"/>
      <c r="BKX32" s="110"/>
      <c r="BKY32" s="110"/>
      <c r="BKZ32" s="110"/>
      <c r="BLA32" s="115"/>
      <c r="BLB32" s="109" t="s">
        <v>33</v>
      </c>
      <c r="BLC32" s="109"/>
      <c r="BLD32" s="109"/>
      <c r="BLE32" s="109"/>
      <c r="BLF32" s="109"/>
      <c r="BLG32" s="109"/>
      <c r="BLH32" s="109"/>
      <c r="BLI32" s="109"/>
      <c r="BLJ32" s="109"/>
      <c r="BLK32" s="109"/>
      <c r="BLL32" s="109"/>
      <c r="BLM32" s="109" t="s">
        <v>33</v>
      </c>
      <c r="BLN32" s="109"/>
      <c r="BLO32" s="109"/>
      <c r="BLP32" s="109"/>
      <c r="BLQ32" s="109"/>
      <c r="BLR32" s="109"/>
      <c r="BLS32" s="109"/>
      <c r="BLT32" s="109"/>
      <c r="BLU32" s="109"/>
      <c r="BLV32" s="109"/>
      <c r="BLW32" s="109"/>
      <c r="BLX32" s="109"/>
      <c r="BLY32" s="109"/>
      <c r="BLZ32" s="109"/>
      <c r="BMA32" s="109"/>
      <c r="BMB32" s="110">
        <v>635439.6</v>
      </c>
      <c r="BMC32" s="110"/>
      <c r="BMD32" s="110"/>
      <c r="BME32" s="110"/>
      <c r="BMF32" s="110"/>
      <c r="BMG32" s="110"/>
      <c r="BMH32" s="110"/>
      <c r="BMI32" s="110"/>
      <c r="BMJ32" s="110"/>
      <c r="BMK32" s="110"/>
      <c r="BML32" s="110"/>
      <c r="BMM32" s="110">
        <v>2088600</v>
      </c>
      <c r="BMN32" s="110"/>
      <c r="BMO32" s="110"/>
      <c r="BMP32" s="110"/>
      <c r="BMQ32" s="110"/>
      <c r="BMR32" s="110"/>
      <c r="BMS32" s="110"/>
      <c r="BMT32" s="110"/>
      <c r="BMU32" s="110"/>
      <c r="BMV32" s="110"/>
      <c r="BMW32" s="110"/>
      <c r="BMX32" s="110"/>
      <c r="BMY32" s="110"/>
      <c r="BMZ32" s="110"/>
      <c r="BNA32" s="11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</row>
    <row r="33" spans="1:1769" s="56" customFormat="1" ht="25.5" customHeight="1">
      <c r="A33" s="162" t="s">
        <v>34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46" t="s">
        <v>39</v>
      </c>
      <c r="AT33" s="147"/>
      <c r="AU33" s="147"/>
      <c r="AV33" s="147"/>
      <c r="AW33" s="147"/>
      <c r="AX33" s="147"/>
      <c r="AY33" s="147"/>
      <c r="AZ33" s="147"/>
      <c r="BA33" s="147"/>
      <c r="BB33" s="110">
        <f>BB34+BB53</f>
        <v>36996432.259999998</v>
      </c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>
        <f>BM34+BM53</f>
        <v>106253628.81999999</v>
      </c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>
        <f>CB34+CB53</f>
        <v>34256552.599999994</v>
      </c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>
        <f>CM34+CM53</f>
        <v>96262760.420000002</v>
      </c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5"/>
      <c r="DB33" s="110">
        <f>DB34+DB53</f>
        <v>674210.25</v>
      </c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>
        <f>DM34+DM53</f>
        <v>2082000</v>
      </c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>
        <f>EB34+EB53</f>
        <v>674210.25</v>
      </c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>
        <f>EM34+EM53</f>
        <v>2082000</v>
      </c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5"/>
      <c r="FB33" s="110">
        <f>FB34+FB53</f>
        <v>1395771.2</v>
      </c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>
        <f>FM34+FM53</f>
        <v>3261900</v>
      </c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>
        <f>GB34+GB53</f>
        <v>1395771.2</v>
      </c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>
        <f>GM34+GM53</f>
        <v>3261900</v>
      </c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5"/>
      <c r="HB33" s="110">
        <f>HB34+HB53</f>
        <v>604946.67999999993</v>
      </c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>
        <f>HM34+HM53</f>
        <v>1688798.3</v>
      </c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>
        <f>IB34+IB53</f>
        <v>604946.67999999993</v>
      </c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>
        <f>IM34+IM53</f>
        <v>1688798.3</v>
      </c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5"/>
      <c r="JB33" s="110">
        <f>JB34+JB53</f>
        <v>524849.5</v>
      </c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>
        <f>JM34+JM53</f>
        <v>1902800</v>
      </c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>
        <f>KB34+KB53</f>
        <v>524849.5</v>
      </c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>
        <f>KM34+KM53</f>
        <v>1902800</v>
      </c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5"/>
      <c r="LB33" s="110">
        <f>LB34+LB53</f>
        <v>741428.65999999992</v>
      </c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>
        <f>LM34+LM53</f>
        <v>2437820</v>
      </c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>
        <f>MB34+MB53</f>
        <v>741428.65999999992</v>
      </c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>
        <f>MM34+MM53</f>
        <v>2437820</v>
      </c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5"/>
      <c r="NB33" s="110">
        <f>NB34+NB53</f>
        <v>444298.08999999997</v>
      </c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>
        <f>NM34+NM53</f>
        <v>1453600</v>
      </c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>
        <f>OB34+OB53</f>
        <v>444298.08999999997</v>
      </c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>
        <f>OM34+OM53</f>
        <v>1453600</v>
      </c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5"/>
      <c r="PB33" s="110">
        <f>PB34+PB53</f>
        <v>353314.05</v>
      </c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>
        <f>PM34+PM53</f>
        <v>1416800</v>
      </c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>
        <f>QB34+QB53</f>
        <v>353314.05</v>
      </c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>
        <f>QM34+QM53</f>
        <v>1416800</v>
      </c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5"/>
      <c r="RB33" s="110">
        <f>RB34+RB53</f>
        <v>1604150.4500000002</v>
      </c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>
        <f>RM34+RM53</f>
        <v>3974995</v>
      </c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>
        <f>SB34+SB53</f>
        <v>1604150.4500000002</v>
      </c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>
        <f>SM34+SM53</f>
        <v>3974995</v>
      </c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5"/>
      <c r="TB33" s="110">
        <f>TB34+TB53</f>
        <v>1057979.4900000002</v>
      </c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>
        <f>TM34+TM53</f>
        <v>3022300</v>
      </c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>
        <f>UB34+UB53</f>
        <v>1057979.4900000002</v>
      </c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>
        <f>UM34+UM53</f>
        <v>3022300</v>
      </c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5"/>
      <c r="VB33" s="110">
        <f>VB34+VB53</f>
        <v>580810.13</v>
      </c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>
        <f>VM34+VM53</f>
        <v>1972099.9999999998</v>
      </c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>
        <f>WB34+WB53</f>
        <v>580810.13</v>
      </c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>
        <f>WM34+WM53</f>
        <v>1972099.9999999998</v>
      </c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5"/>
      <c r="XB33" s="168">
        <f>XB34+XB53</f>
        <v>713186.39999999991</v>
      </c>
      <c r="XC33" s="169"/>
      <c r="XD33" s="169"/>
      <c r="XE33" s="169"/>
      <c r="XF33" s="169"/>
      <c r="XG33" s="169"/>
      <c r="XH33" s="169"/>
      <c r="XI33" s="169"/>
      <c r="XJ33" s="169"/>
      <c r="XK33" s="169"/>
      <c r="XL33" s="170"/>
      <c r="XM33" s="110">
        <f>XM34+XM53</f>
        <v>1594750</v>
      </c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>
        <f>YB34+YB53</f>
        <v>713186.39999999991</v>
      </c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>
        <f>YM34+YM53</f>
        <v>1594750</v>
      </c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5"/>
      <c r="ZB33" s="110">
        <f>ZB34+ZB53</f>
        <v>789355.64</v>
      </c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>
        <f>ZM34+ZM53</f>
        <v>2500567.58</v>
      </c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>
        <f>AAB34+AAB53</f>
        <v>789355.64</v>
      </c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>
        <f>AAM34+AAM53</f>
        <v>2500567.58</v>
      </c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5"/>
      <c r="ABB33" s="110">
        <f>ABB34+ABB53</f>
        <v>910647.15</v>
      </c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>
        <f>ABM34+ABM53</f>
        <v>2211000</v>
      </c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>
        <f>ACB34+ACB53</f>
        <v>910647.15</v>
      </c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>
        <f>ACM34+ACM53</f>
        <v>2211000</v>
      </c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5"/>
      <c r="ADB33" s="110">
        <f>ADB34+ADB53</f>
        <v>427164.26</v>
      </c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>
        <f>ADM34+ADM53</f>
        <v>1308100</v>
      </c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>
        <f>AEB34+AEB53</f>
        <v>427164.06000000006</v>
      </c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>
        <f>AEM34+AEM53</f>
        <v>1308100</v>
      </c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5"/>
      <c r="AFB33" s="110">
        <f>AFB34+AFB53</f>
        <v>536802.26</v>
      </c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>
        <f>AFM34+AFM53</f>
        <v>1543312</v>
      </c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>
        <f>AGB34+AGB53</f>
        <v>536802.26</v>
      </c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>
        <f>AGM34+AGM53</f>
        <v>1543312</v>
      </c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5"/>
      <c r="AHB33" s="110">
        <f>AHB34+AHB53</f>
        <v>872892.54</v>
      </c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>
        <f>AHM34+AHM53</f>
        <v>2471000</v>
      </c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>
        <f>AIB34+AIB53</f>
        <v>872892.54</v>
      </c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>
        <f>AIM34+AIM53</f>
        <v>2471000</v>
      </c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5"/>
      <c r="AJB33" s="110">
        <f>AJB34+AJB53</f>
        <v>626720.54</v>
      </c>
      <c r="AJC33" s="110"/>
      <c r="AJD33" s="110"/>
      <c r="AJE33" s="110"/>
      <c r="AJF33" s="110"/>
      <c r="AJG33" s="110"/>
      <c r="AJH33" s="110"/>
      <c r="AJI33" s="110"/>
      <c r="AJJ33" s="110"/>
      <c r="AJK33" s="110"/>
      <c r="AJL33" s="110"/>
      <c r="AJM33" s="110">
        <f>AJM34+AJM53</f>
        <v>1896399.9999999998</v>
      </c>
      <c r="AJN33" s="110"/>
      <c r="AJO33" s="110"/>
      <c r="AJP33" s="110"/>
      <c r="AJQ33" s="110"/>
      <c r="AJR33" s="110"/>
      <c r="AJS33" s="110"/>
      <c r="AJT33" s="110"/>
      <c r="AJU33" s="110"/>
      <c r="AJV33" s="110"/>
      <c r="AJW33" s="110"/>
      <c r="AJX33" s="110"/>
      <c r="AJY33" s="110"/>
      <c r="AJZ33" s="110"/>
      <c r="AKA33" s="110"/>
      <c r="AKB33" s="110">
        <f>AKB34+AKB53</f>
        <v>626720.54</v>
      </c>
      <c r="AKC33" s="110"/>
      <c r="AKD33" s="110"/>
      <c r="AKE33" s="110"/>
      <c r="AKF33" s="110"/>
      <c r="AKG33" s="110"/>
      <c r="AKH33" s="110"/>
      <c r="AKI33" s="110"/>
      <c r="AKJ33" s="110"/>
      <c r="AKK33" s="110"/>
      <c r="AKL33" s="110"/>
      <c r="AKM33" s="110">
        <f>AKM34+AKM53</f>
        <v>1896399.9999999998</v>
      </c>
      <c r="AKN33" s="110"/>
      <c r="AKO33" s="110"/>
      <c r="AKP33" s="110"/>
      <c r="AKQ33" s="110"/>
      <c r="AKR33" s="110"/>
      <c r="AKS33" s="110"/>
      <c r="AKT33" s="110"/>
      <c r="AKU33" s="110"/>
      <c r="AKV33" s="110"/>
      <c r="AKW33" s="110"/>
      <c r="AKX33" s="110"/>
      <c r="AKY33" s="110"/>
      <c r="AKZ33" s="110"/>
      <c r="ALA33" s="115"/>
      <c r="ALB33" s="110">
        <f>ALB34+ALB53</f>
        <v>742466.63</v>
      </c>
      <c r="ALC33" s="110"/>
      <c r="ALD33" s="110"/>
      <c r="ALE33" s="110"/>
      <c r="ALF33" s="110"/>
      <c r="ALG33" s="110"/>
      <c r="ALH33" s="110"/>
      <c r="ALI33" s="110"/>
      <c r="ALJ33" s="110"/>
      <c r="ALK33" s="110"/>
      <c r="ALL33" s="110"/>
      <c r="ALM33" s="110">
        <f>ALM34+ALM53</f>
        <v>1950400</v>
      </c>
      <c r="ALN33" s="110"/>
      <c r="ALO33" s="110"/>
      <c r="ALP33" s="110"/>
      <c r="ALQ33" s="110"/>
      <c r="ALR33" s="110"/>
      <c r="ALS33" s="110"/>
      <c r="ALT33" s="110"/>
      <c r="ALU33" s="110"/>
      <c r="ALV33" s="110"/>
      <c r="ALW33" s="110"/>
      <c r="ALX33" s="110"/>
      <c r="ALY33" s="110"/>
      <c r="ALZ33" s="110"/>
      <c r="AMA33" s="110"/>
      <c r="AMB33" s="110">
        <f>AMB34+AMB53</f>
        <v>742466.63</v>
      </c>
      <c r="AMC33" s="110"/>
      <c r="AMD33" s="110"/>
      <c r="AME33" s="110"/>
      <c r="AMF33" s="110"/>
      <c r="AMG33" s="110"/>
      <c r="AMH33" s="110"/>
      <c r="AMI33" s="110"/>
      <c r="AMJ33" s="110"/>
      <c r="AMK33" s="110"/>
      <c r="AML33" s="110"/>
      <c r="AMM33" s="110">
        <f>AMM34+AMM53</f>
        <v>1950400</v>
      </c>
      <c r="AMN33" s="110"/>
      <c r="AMO33" s="110"/>
      <c r="AMP33" s="110"/>
      <c r="AMQ33" s="110"/>
      <c r="AMR33" s="110"/>
      <c r="AMS33" s="110"/>
      <c r="AMT33" s="110"/>
      <c r="AMU33" s="110"/>
      <c r="AMV33" s="110"/>
      <c r="AMW33" s="110"/>
      <c r="AMX33" s="110"/>
      <c r="AMY33" s="110"/>
      <c r="AMZ33" s="110"/>
      <c r="ANA33" s="115"/>
      <c r="ANB33" s="110">
        <f>ANB34+ANB53</f>
        <v>611406.52</v>
      </c>
      <c r="ANC33" s="110"/>
      <c r="AND33" s="110"/>
      <c r="ANE33" s="110"/>
      <c r="ANF33" s="110"/>
      <c r="ANG33" s="110"/>
      <c r="ANH33" s="110"/>
      <c r="ANI33" s="110"/>
      <c r="ANJ33" s="110"/>
      <c r="ANK33" s="110"/>
      <c r="ANL33" s="110"/>
      <c r="ANM33" s="110">
        <f>ANM34+ANM53</f>
        <v>1716932.01</v>
      </c>
      <c r="ANN33" s="110"/>
      <c r="ANO33" s="110"/>
      <c r="ANP33" s="110"/>
      <c r="ANQ33" s="110"/>
      <c r="ANR33" s="110"/>
      <c r="ANS33" s="110"/>
      <c r="ANT33" s="110"/>
      <c r="ANU33" s="110"/>
      <c r="ANV33" s="110"/>
      <c r="ANW33" s="110"/>
      <c r="ANX33" s="110"/>
      <c r="ANY33" s="110"/>
      <c r="ANZ33" s="110"/>
      <c r="AOA33" s="110"/>
      <c r="AOB33" s="110">
        <f>AOB34+AOB53</f>
        <v>611406.52</v>
      </c>
      <c r="AOC33" s="110"/>
      <c r="AOD33" s="110"/>
      <c r="AOE33" s="110"/>
      <c r="AOF33" s="110"/>
      <c r="AOG33" s="110"/>
      <c r="AOH33" s="110"/>
      <c r="AOI33" s="110"/>
      <c r="AOJ33" s="110"/>
      <c r="AOK33" s="110"/>
      <c r="AOL33" s="110"/>
      <c r="AOM33" s="110">
        <f>AOM34+AOM53</f>
        <v>1716932.01</v>
      </c>
      <c r="AON33" s="110"/>
      <c r="AOO33" s="110"/>
      <c r="AOP33" s="110"/>
      <c r="AOQ33" s="110"/>
      <c r="AOR33" s="110"/>
      <c r="AOS33" s="110"/>
      <c r="AOT33" s="110"/>
      <c r="AOU33" s="110"/>
      <c r="AOV33" s="110"/>
      <c r="AOW33" s="110"/>
      <c r="AOX33" s="110"/>
      <c r="AOY33" s="110"/>
      <c r="AOZ33" s="110"/>
      <c r="APA33" s="115"/>
      <c r="APB33" s="110">
        <f>APB34+APB53</f>
        <v>886228.49</v>
      </c>
      <c r="APC33" s="110"/>
      <c r="APD33" s="110"/>
      <c r="APE33" s="110"/>
      <c r="APF33" s="110"/>
      <c r="APG33" s="110"/>
      <c r="APH33" s="110"/>
      <c r="API33" s="110"/>
      <c r="APJ33" s="110"/>
      <c r="APK33" s="110"/>
      <c r="APL33" s="110"/>
      <c r="APM33" s="110">
        <f>APM34+APM53</f>
        <v>1767400.0000000002</v>
      </c>
      <c r="APN33" s="110"/>
      <c r="APO33" s="110"/>
      <c r="APP33" s="110"/>
      <c r="APQ33" s="110"/>
      <c r="APR33" s="110"/>
      <c r="APS33" s="110"/>
      <c r="APT33" s="110"/>
      <c r="APU33" s="110"/>
      <c r="APV33" s="110"/>
      <c r="APW33" s="110"/>
      <c r="APX33" s="110"/>
      <c r="APY33" s="110"/>
      <c r="APZ33" s="110"/>
      <c r="AQA33" s="110"/>
      <c r="AQB33" s="110">
        <f>AQB34+AQB53</f>
        <v>886228.49</v>
      </c>
      <c r="AQC33" s="110"/>
      <c r="AQD33" s="110"/>
      <c r="AQE33" s="110"/>
      <c r="AQF33" s="110"/>
      <c r="AQG33" s="110"/>
      <c r="AQH33" s="110"/>
      <c r="AQI33" s="110"/>
      <c r="AQJ33" s="110"/>
      <c r="AQK33" s="110"/>
      <c r="AQL33" s="110"/>
      <c r="AQM33" s="110">
        <f>AQM34+AQM53</f>
        <v>1767400.0000000002</v>
      </c>
      <c r="AQN33" s="110"/>
      <c r="AQO33" s="110"/>
      <c r="AQP33" s="110"/>
      <c r="AQQ33" s="110"/>
      <c r="AQR33" s="110"/>
      <c r="AQS33" s="110"/>
      <c r="AQT33" s="110"/>
      <c r="AQU33" s="110"/>
      <c r="AQV33" s="110"/>
      <c r="AQW33" s="110"/>
      <c r="AQX33" s="110"/>
      <c r="AQY33" s="110"/>
      <c r="AQZ33" s="110"/>
      <c r="ARA33" s="115"/>
      <c r="ARB33" s="110">
        <f>ARB34+ARB53</f>
        <v>1340139</v>
      </c>
      <c r="ARC33" s="110"/>
      <c r="ARD33" s="110"/>
      <c r="ARE33" s="110"/>
      <c r="ARF33" s="110"/>
      <c r="ARG33" s="110"/>
      <c r="ARH33" s="110"/>
      <c r="ARI33" s="110"/>
      <c r="ARJ33" s="110"/>
      <c r="ARK33" s="110"/>
      <c r="ARL33" s="110"/>
      <c r="ARM33" s="110">
        <f>ARM34+ARM53</f>
        <v>3256160</v>
      </c>
      <c r="ARN33" s="110"/>
      <c r="ARO33" s="110"/>
      <c r="ARP33" s="110"/>
      <c r="ARQ33" s="110"/>
      <c r="ARR33" s="110"/>
      <c r="ARS33" s="110"/>
      <c r="ART33" s="110"/>
      <c r="ARU33" s="110"/>
      <c r="ARV33" s="110"/>
      <c r="ARW33" s="110"/>
      <c r="ARX33" s="110"/>
      <c r="ARY33" s="110"/>
      <c r="ARZ33" s="110"/>
      <c r="ASA33" s="110"/>
      <c r="ASB33" s="110">
        <f>ASB34+ASB53</f>
        <v>1340139</v>
      </c>
      <c r="ASC33" s="110"/>
      <c r="ASD33" s="110"/>
      <c r="ASE33" s="110"/>
      <c r="ASF33" s="110"/>
      <c r="ASG33" s="110"/>
      <c r="ASH33" s="110"/>
      <c r="ASI33" s="110"/>
      <c r="ASJ33" s="110"/>
      <c r="ASK33" s="110"/>
      <c r="ASL33" s="110"/>
      <c r="ASM33" s="110">
        <f>ASM34+ASM53</f>
        <v>3256160</v>
      </c>
      <c r="ASN33" s="110"/>
      <c r="ASO33" s="110"/>
      <c r="ASP33" s="110"/>
      <c r="ASQ33" s="110"/>
      <c r="ASR33" s="110"/>
      <c r="ASS33" s="110"/>
      <c r="AST33" s="110"/>
      <c r="ASU33" s="110"/>
      <c r="ASV33" s="110"/>
      <c r="ASW33" s="110"/>
      <c r="ASX33" s="110"/>
      <c r="ASY33" s="110"/>
      <c r="ASZ33" s="110"/>
      <c r="ATA33" s="115"/>
      <c r="ATB33" s="110">
        <f>ATB34+ATB53</f>
        <v>516330.76</v>
      </c>
      <c r="ATC33" s="110"/>
      <c r="ATD33" s="110"/>
      <c r="ATE33" s="110"/>
      <c r="ATF33" s="110"/>
      <c r="ATG33" s="110"/>
      <c r="ATH33" s="110"/>
      <c r="ATI33" s="110"/>
      <c r="ATJ33" s="110"/>
      <c r="ATK33" s="110"/>
      <c r="ATL33" s="110"/>
      <c r="ATM33" s="110">
        <f>ATM34+ATM53</f>
        <v>1429310</v>
      </c>
      <c r="ATN33" s="110"/>
      <c r="ATO33" s="110"/>
      <c r="ATP33" s="110"/>
      <c r="ATQ33" s="110"/>
      <c r="ATR33" s="110"/>
      <c r="ATS33" s="110"/>
      <c r="ATT33" s="110"/>
      <c r="ATU33" s="110"/>
      <c r="ATV33" s="110"/>
      <c r="ATW33" s="110"/>
      <c r="ATX33" s="110"/>
      <c r="ATY33" s="110"/>
      <c r="ATZ33" s="110"/>
      <c r="AUA33" s="110"/>
      <c r="AUB33" s="110">
        <f>AUB34+AUB53</f>
        <v>516330.76</v>
      </c>
      <c r="AUC33" s="110"/>
      <c r="AUD33" s="110"/>
      <c r="AUE33" s="110"/>
      <c r="AUF33" s="110"/>
      <c r="AUG33" s="110"/>
      <c r="AUH33" s="110"/>
      <c r="AUI33" s="110"/>
      <c r="AUJ33" s="110"/>
      <c r="AUK33" s="110"/>
      <c r="AUL33" s="110"/>
      <c r="AUM33" s="110">
        <f>AUM34+AUM53</f>
        <v>1429310</v>
      </c>
      <c r="AUN33" s="110"/>
      <c r="AUO33" s="110"/>
      <c r="AUP33" s="110"/>
      <c r="AUQ33" s="110"/>
      <c r="AUR33" s="110"/>
      <c r="AUS33" s="110"/>
      <c r="AUT33" s="110"/>
      <c r="AUU33" s="110"/>
      <c r="AUV33" s="110"/>
      <c r="AUW33" s="110"/>
      <c r="AUX33" s="110"/>
      <c r="AUY33" s="110"/>
      <c r="AUZ33" s="110"/>
      <c r="AVA33" s="115"/>
      <c r="AVB33" s="110">
        <f>AVB34+AVB53</f>
        <v>446121.14</v>
      </c>
      <c r="AVC33" s="110"/>
      <c r="AVD33" s="110"/>
      <c r="AVE33" s="110"/>
      <c r="AVF33" s="110"/>
      <c r="AVG33" s="110"/>
      <c r="AVH33" s="110"/>
      <c r="AVI33" s="110"/>
      <c r="AVJ33" s="110"/>
      <c r="AVK33" s="110"/>
      <c r="AVL33" s="110"/>
      <c r="AVM33" s="110">
        <f>AVM34+AVM53</f>
        <v>1449000</v>
      </c>
      <c r="AVN33" s="110"/>
      <c r="AVO33" s="110"/>
      <c r="AVP33" s="110"/>
      <c r="AVQ33" s="110"/>
      <c r="AVR33" s="110"/>
      <c r="AVS33" s="110"/>
      <c r="AVT33" s="110"/>
      <c r="AVU33" s="110"/>
      <c r="AVV33" s="110"/>
      <c r="AVW33" s="110"/>
      <c r="AVX33" s="110"/>
      <c r="AVY33" s="110"/>
      <c r="AVZ33" s="110"/>
      <c r="AWA33" s="110"/>
      <c r="AWB33" s="110">
        <f>AWB34+AWB53</f>
        <v>446121.14</v>
      </c>
      <c r="AWC33" s="110"/>
      <c r="AWD33" s="110"/>
      <c r="AWE33" s="110"/>
      <c r="AWF33" s="110"/>
      <c r="AWG33" s="110"/>
      <c r="AWH33" s="110"/>
      <c r="AWI33" s="110"/>
      <c r="AWJ33" s="110"/>
      <c r="AWK33" s="110"/>
      <c r="AWL33" s="110"/>
      <c r="AWM33" s="110">
        <f>AWM34+AWM53</f>
        <v>1449000</v>
      </c>
      <c r="AWN33" s="110"/>
      <c r="AWO33" s="110"/>
      <c r="AWP33" s="110"/>
      <c r="AWQ33" s="110"/>
      <c r="AWR33" s="110"/>
      <c r="AWS33" s="110"/>
      <c r="AWT33" s="110"/>
      <c r="AWU33" s="110"/>
      <c r="AWV33" s="110"/>
      <c r="AWW33" s="110"/>
      <c r="AWX33" s="110"/>
      <c r="AWY33" s="110"/>
      <c r="AWZ33" s="110"/>
      <c r="AXA33" s="115"/>
      <c r="AXB33" s="110">
        <f>AXB34+AXB53</f>
        <v>848901.81</v>
      </c>
      <c r="AXC33" s="110"/>
      <c r="AXD33" s="110"/>
      <c r="AXE33" s="110"/>
      <c r="AXF33" s="110"/>
      <c r="AXG33" s="110"/>
      <c r="AXH33" s="110"/>
      <c r="AXI33" s="110"/>
      <c r="AXJ33" s="110"/>
      <c r="AXK33" s="110"/>
      <c r="AXL33" s="110"/>
      <c r="AXM33" s="110">
        <f>AXM34+AXM53</f>
        <v>2420000</v>
      </c>
      <c r="AXN33" s="110"/>
      <c r="AXO33" s="110"/>
      <c r="AXP33" s="110"/>
      <c r="AXQ33" s="110"/>
      <c r="AXR33" s="110"/>
      <c r="AXS33" s="110"/>
      <c r="AXT33" s="110"/>
      <c r="AXU33" s="110"/>
      <c r="AXV33" s="110"/>
      <c r="AXW33" s="110"/>
      <c r="AXX33" s="110"/>
      <c r="AXY33" s="110"/>
      <c r="AXZ33" s="110"/>
      <c r="AYA33" s="110"/>
      <c r="AYB33" s="110">
        <f>AYB34+AYB53</f>
        <v>848901.81</v>
      </c>
      <c r="AYC33" s="110"/>
      <c r="AYD33" s="110"/>
      <c r="AYE33" s="110"/>
      <c r="AYF33" s="110"/>
      <c r="AYG33" s="110"/>
      <c r="AYH33" s="110"/>
      <c r="AYI33" s="110"/>
      <c r="AYJ33" s="110"/>
      <c r="AYK33" s="110"/>
      <c r="AYL33" s="110"/>
      <c r="AYM33" s="110">
        <f>AYM34+AYM53</f>
        <v>2420000</v>
      </c>
      <c r="AYN33" s="110"/>
      <c r="AYO33" s="110"/>
      <c r="AYP33" s="110"/>
      <c r="AYQ33" s="110"/>
      <c r="AYR33" s="110"/>
      <c r="AYS33" s="110"/>
      <c r="AYT33" s="110"/>
      <c r="AYU33" s="110"/>
      <c r="AYV33" s="110"/>
      <c r="AYW33" s="110"/>
      <c r="AYX33" s="110"/>
      <c r="AYY33" s="110"/>
      <c r="AYZ33" s="110"/>
      <c r="AZA33" s="115"/>
      <c r="AZB33" s="110">
        <f>AZB34+AZB53</f>
        <v>418412.46999999991</v>
      </c>
      <c r="AZC33" s="110"/>
      <c r="AZD33" s="110"/>
      <c r="AZE33" s="110"/>
      <c r="AZF33" s="110"/>
      <c r="AZG33" s="110"/>
      <c r="AZH33" s="110"/>
      <c r="AZI33" s="110"/>
      <c r="AZJ33" s="110"/>
      <c r="AZK33" s="110"/>
      <c r="AZL33" s="110"/>
      <c r="AZM33" s="110">
        <f>AZM34+AZM53</f>
        <v>2037280</v>
      </c>
      <c r="AZN33" s="110"/>
      <c r="AZO33" s="110"/>
      <c r="AZP33" s="110"/>
      <c r="AZQ33" s="110"/>
      <c r="AZR33" s="110"/>
      <c r="AZS33" s="110"/>
      <c r="AZT33" s="110"/>
      <c r="AZU33" s="110"/>
      <c r="AZV33" s="110"/>
      <c r="AZW33" s="110"/>
      <c r="AZX33" s="110"/>
      <c r="AZY33" s="110"/>
      <c r="AZZ33" s="110"/>
      <c r="BAA33" s="110"/>
      <c r="BAB33" s="110">
        <f>BAB34+BAB53</f>
        <v>418412.46999999991</v>
      </c>
      <c r="BAC33" s="110"/>
      <c r="BAD33" s="110"/>
      <c r="BAE33" s="110"/>
      <c r="BAF33" s="110"/>
      <c r="BAG33" s="110"/>
      <c r="BAH33" s="110"/>
      <c r="BAI33" s="110"/>
      <c r="BAJ33" s="110"/>
      <c r="BAK33" s="110"/>
      <c r="BAL33" s="110"/>
      <c r="BAM33" s="110">
        <f>BAM34+BAM53</f>
        <v>2037280</v>
      </c>
      <c r="BAN33" s="110"/>
      <c r="BAO33" s="110"/>
      <c r="BAP33" s="110"/>
      <c r="BAQ33" s="110"/>
      <c r="BAR33" s="110"/>
      <c r="BAS33" s="110"/>
      <c r="BAT33" s="110"/>
      <c r="BAU33" s="110"/>
      <c r="BAV33" s="110"/>
      <c r="BAW33" s="110"/>
      <c r="BAX33" s="110"/>
      <c r="BAY33" s="110"/>
      <c r="BAZ33" s="110"/>
      <c r="BBA33" s="115"/>
      <c r="BBB33" s="110">
        <f>BBB34+BBB53</f>
        <v>8249299.8899999997</v>
      </c>
      <c r="BBC33" s="110"/>
      <c r="BBD33" s="110"/>
      <c r="BBE33" s="110"/>
      <c r="BBF33" s="110"/>
      <c r="BBG33" s="110"/>
      <c r="BBH33" s="110"/>
      <c r="BBI33" s="110"/>
      <c r="BBJ33" s="110"/>
      <c r="BBK33" s="110"/>
      <c r="BBL33" s="110"/>
      <c r="BBM33" s="110">
        <f>BBM34+BBM53</f>
        <v>23932691</v>
      </c>
      <c r="BBN33" s="110"/>
      <c r="BBO33" s="110"/>
      <c r="BBP33" s="110"/>
      <c r="BBQ33" s="110"/>
      <c r="BBR33" s="110"/>
      <c r="BBS33" s="110"/>
      <c r="BBT33" s="110"/>
      <c r="BBU33" s="110"/>
      <c r="BBV33" s="110"/>
      <c r="BBW33" s="110"/>
      <c r="BBX33" s="110"/>
      <c r="BBY33" s="110"/>
      <c r="BBZ33" s="110"/>
      <c r="BCA33" s="110"/>
      <c r="BCB33" s="110">
        <f>BCB34+BCB53</f>
        <v>8249299.8899999997</v>
      </c>
      <c r="BCC33" s="110"/>
      <c r="BCD33" s="110"/>
      <c r="BCE33" s="110"/>
      <c r="BCF33" s="110"/>
      <c r="BCG33" s="110"/>
      <c r="BCH33" s="110"/>
      <c r="BCI33" s="110"/>
      <c r="BCJ33" s="110"/>
      <c r="BCK33" s="110"/>
      <c r="BCL33" s="110"/>
      <c r="BCM33" s="110">
        <f>BCM34+BCM53</f>
        <v>23932691</v>
      </c>
      <c r="BCN33" s="110"/>
      <c r="BCO33" s="110"/>
      <c r="BCP33" s="110"/>
      <c r="BCQ33" s="110"/>
      <c r="BCR33" s="110"/>
      <c r="BCS33" s="110"/>
      <c r="BCT33" s="110"/>
      <c r="BCU33" s="110"/>
      <c r="BCV33" s="110"/>
      <c r="BCW33" s="110"/>
      <c r="BCX33" s="110"/>
      <c r="BCY33" s="110"/>
      <c r="BCZ33" s="110"/>
      <c r="BDA33" s="115"/>
      <c r="BDB33" s="110">
        <f>BDB34+BDB53</f>
        <v>2093313.9300000002</v>
      </c>
      <c r="BDC33" s="110"/>
      <c r="BDD33" s="110"/>
      <c r="BDE33" s="110"/>
      <c r="BDF33" s="110"/>
      <c r="BDG33" s="110"/>
      <c r="BDH33" s="110"/>
      <c r="BDI33" s="110"/>
      <c r="BDJ33" s="110"/>
      <c r="BDK33" s="110"/>
      <c r="BDL33" s="110"/>
      <c r="BDM33" s="110">
        <f>BDM34+BDM53</f>
        <v>5506598</v>
      </c>
      <c r="BDN33" s="110"/>
      <c r="BDO33" s="110"/>
      <c r="BDP33" s="110"/>
      <c r="BDQ33" s="110"/>
      <c r="BDR33" s="110"/>
      <c r="BDS33" s="110"/>
      <c r="BDT33" s="110"/>
      <c r="BDU33" s="110"/>
      <c r="BDV33" s="110"/>
      <c r="BDW33" s="110"/>
      <c r="BDX33" s="110"/>
      <c r="BDY33" s="110"/>
      <c r="BDZ33" s="110"/>
      <c r="BEA33" s="110"/>
      <c r="BEB33" s="110">
        <f>BEB34+BEB53</f>
        <v>2093313.9300000002</v>
      </c>
      <c r="BEC33" s="110"/>
      <c r="BED33" s="110"/>
      <c r="BEE33" s="110"/>
      <c r="BEF33" s="110"/>
      <c r="BEG33" s="110"/>
      <c r="BEH33" s="110"/>
      <c r="BEI33" s="110"/>
      <c r="BEJ33" s="110"/>
      <c r="BEK33" s="110"/>
      <c r="BEL33" s="110"/>
      <c r="BEM33" s="110">
        <f>BEM34+BEM53</f>
        <v>5506598</v>
      </c>
      <c r="BEN33" s="110"/>
      <c r="BEO33" s="110"/>
      <c r="BEP33" s="110"/>
      <c r="BEQ33" s="110"/>
      <c r="BER33" s="110"/>
      <c r="BES33" s="110"/>
      <c r="BET33" s="110"/>
      <c r="BEU33" s="110"/>
      <c r="BEV33" s="110"/>
      <c r="BEW33" s="110"/>
      <c r="BEX33" s="110"/>
      <c r="BEY33" s="110"/>
      <c r="BEZ33" s="110"/>
      <c r="BFA33" s="115"/>
      <c r="BFB33" s="110">
        <f>BFB34+BFB53</f>
        <v>1720138.8199999998</v>
      </c>
      <c r="BFC33" s="110"/>
      <c r="BFD33" s="110"/>
      <c r="BFE33" s="110"/>
      <c r="BFF33" s="110"/>
      <c r="BFG33" s="110"/>
      <c r="BFH33" s="110"/>
      <c r="BFI33" s="110"/>
      <c r="BFJ33" s="110"/>
      <c r="BFK33" s="110"/>
      <c r="BFL33" s="110"/>
      <c r="BFM33" s="110">
        <f>BFM34+BFM53</f>
        <v>4873150</v>
      </c>
      <c r="BFN33" s="110"/>
      <c r="BFO33" s="110"/>
      <c r="BFP33" s="110"/>
      <c r="BFQ33" s="110"/>
      <c r="BFR33" s="110"/>
      <c r="BFS33" s="110"/>
      <c r="BFT33" s="110"/>
      <c r="BFU33" s="110"/>
      <c r="BFV33" s="110"/>
      <c r="BFW33" s="110"/>
      <c r="BFX33" s="110"/>
      <c r="BFY33" s="110"/>
      <c r="BFZ33" s="110"/>
      <c r="BGA33" s="110"/>
      <c r="BGB33" s="110">
        <f>BGB34+BGB53</f>
        <v>1720138.8199999998</v>
      </c>
      <c r="BGC33" s="110"/>
      <c r="BGD33" s="110"/>
      <c r="BGE33" s="110"/>
      <c r="BGF33" s="110"/>
      <c r="BGG33" s="110"/>
      <c r="BGH33" s="110"/>
      <c r="BGI33" s="110"/>
      <c r="BGJ33" s="110"/>
      <c r="BGK33" s="110"/>
      <c r="BGL33" s="110"/>
      <c r="BGM33" s="110">
        <f>BGM34+BGM53</f>
        <v>4873150</v>
      </c>
      <c r="BGN33" s="110"/>
      <c r="BGO33" s="110"/>
      <c r="BGP33" s="110"/>
      <c r="BGQ33" s="110"/>
      <c r="BGR33" s="110"/>
      <c r="BGS33" s="110"/>
      <c r="BGT33" s="110"/>
      <c r="BGU33" s="110"/>
      <c r="BGV33" s="110"/>
      <c r="BGW33" s="110"/>
      <c r="BGX33" s="110"/>
      <c r="BGY33" s="110"/>
      <c r="BGZ33" s="110"/>
      <c r="BHA33" s="115"/>
      <c r="BHB33" s="110">
        <f>BHB34+BHB53</f>
        <v>1894346.8900000001</v>
      </c>
      <c r="BHC33" s="110"/>
      <c r="BHD33" s="110"/>
      <c r="BHE33" s="110"/>
      <c r="BHF33" s="110"/>
      <c r="BHG33" s="110"/>
      <c r="BHH33" s="110"/>
      <c r="BHI33" s="110"/>
      <c r="BHJ33" s="110"/>
      <c r="BHK33" s="110"/>
      <c r="BHL33" s="110"/>
      <c r="BHM33" s="110">
        <f>BHM34+BHM53</f>
        <v>4795100</v>
      </c>
      <c r="BHN33" s="110"/>
      <c r="BHO33" s="110"/>
      <c r="BHP33" s="110"/>
      <c r="BHQ33" s="110"/>
      <c r="BHR33" s="110"/>
      <c r="BHS33" s="110"/>
      <c r="BHT33" s="110"/>
      <c r="BHU33" s="110"/>
      <c r="BHV33" s="110"/>
      <c r="BHW33" s="110"/>
      <c r="BHX33" s="110"/>
      <c r="BHY33" s="110"/>
      <c r="BHZ33" s="110"/>
      <c r="BIA33" s="110"/>
      <c r="BIB33" s="110">
        <f>BIB34+BIB53</f>
        <v>1894346.8900000001</v>
      </c>
      <c r="BIC33" s="110"/>
      <c r="BID33" s="110"/>
      <c r="BIE33" s="110"/>
      <c r="BIF33" s="110"/>
      <c r="BIG33" s="110"/>
      <c r="BIH33" s="110"/>
      <c r="BII33" s="110"/>
      <c r="BIJ33" s="110"/>
      <c r="BIK33" s="110"/>
      <c r="BIL33" s="110"/>
      <c r="BIM33" s="110">
        <f>BIM34+BIM53</f>
        <v>4795100</v>
      </c>
      <c r="BIN33" s="110"/>
      <c r="BIO33" s="110"/>
      <c r="BIP33" s="110"/>
      <c r="BIQ33" s="110"/>
      <c r="BIR33" s="110"/>
      <c r="BIS33" s="110"/>
      <c r="BIT33" s="110"/>
      <c r="BIU33" s="110"/>
      <c r="BIV33" s="110"/>
      <c r="BIW33" s="110"/>
      <c r="BIX33" s="110"/>
      <c r="BIY33" s="110"/>
      <c r="BIZ33" s="110"/>
      <c r="BJA33" s="115"/>
      <c r="BJB33" s="110">
        <f>BJB34+BJB53</f>
        <v>995479.56</v>
      </c>
      <c r="BJC33" s="110"/>
      <c r="BJD33" s="110"/>
      <c r="BJE33" s="110"/>
      <c r="BJF33" s="110"/>
      <c r="BJG33" s="110"/>
      <c r="BJH33" s="110"/>
      <c r="BJI33" s="110"/>
      <c r="BJJ33" s="110"/>
      <c r="BJK33" s="110"/>
      <c r="BJL33" s="110"/>
      <c r="BJM33" s="110">
        <f>BJM34+BJM53</f>
        <v>2516000</v>
      </c>
      <c r="BJN33" s="110"/>
      <c r="BJO33" s="110"/>
      <c r="BJP33" s="110"/>
      <c r="BJQ33" s="110"/>
      <c r="BJR33" s="110"/>
      <c r="BJS33" s="110"/>
      <c r="BJT33" s="110"/>
      <c r="BJU33" s="110"/>
      <c r="BJV33" s="110"/>
      <c r="BJW33" s="110"/>
      <c r="BJX33" s="110"/>
      <c r="BJY33" s="110"/>
      <c r="BJZ33" s="110"/>
      <c r="BKA33" s="110"/>
      <c r="BKB33" s="110">
        <f>BKB34+BKB53</f>
        <v>995479.56</v>
      </c>
      <c r="BKC33" s="110"/>
      <c r="BKD33" s="110"/>
      <c r="BKE33" s="110"/>
      <c r="BKF33" s="110"/>
      <c r="BKG33" s="110"/>
      <c r="BKH33" s="110"/>
      <c r="BKI33" s="110"/>
      <c r="BKJ33" s="110"/>
      <c r="BKK33" s="110"/>
      <c r="BKL33" s="110"/>
      <c r="BKM33" s="110">
        <f>BKM34+BKM53</f>
        <v>2516000</v>
      </c>
      <c r="BKN33" s="110"/>
      <c r="BKO33" s="110"/>
      <c r="BKP33" s="110"/>
      <c r="BKQ33" s="110"/>
      <c r="BKR33" s="110"/>
      <c r="BKS33" s="110"/>
      <c r="BKT33" s="110"/>
      <c r="BKU33" s="110"/>
      <c r="BKV33" s="110"/>
      <c r="BKW33" s="110"/>
      <c r="BKX33" s="110"/>
      <c r="BKY33" s="110"/>
      <c r="BKZ33" s="110"/>
      <c r="BLA33" s="115"/>
      <c r="BLB33" s="110">
        <f>BLB34+BLB53</f>
        <v>3375949.66</v>
      </c>
      <c r="BLC33" s="110"/>
      <c r="BLD33" s="110"/>
      <c r="BLE33" s="110"/>
      <c r="BLF33" s="110"/>
      <c r="BLG33" s="110"/>
      <c r="BLH33" s="110"/>
      <c r="BLI33" s="110"/>
      <c r="BLJ33" s="110"/>
      <c r="BLK33" s="110"/>
      <c r="BLL33" s="110"/>
      <c r="BLM33" s="110">
        <f>BLM34+BLM53</f>
        <v>11865364.93</v>
      </c>
      <c r="BLN33" s="110"/>
      <c r="BLO33" s="110"/>
      <c r="BLP33" s="110"/>
      <c r="BLQ33" s="110"/>
      <c r="BLR33" s="110"/>
      <c r="BLS33" s="110"/>
      <c r="BLT33" s="110"/>
      <c r="BLU33" s="110"/>
      <c r="BLV33" s="110"/>
      <c r="BLW33" s="110"/>
      <c r="BLX33" s="110"/>
      <c r="BLY33" s="110"/>
      <c r="BLZ33" s="110"/>
      <c r="BMA33" s="110"/>
      <c r="BMB33" s="110">
        <f>BMB34+BMB53</f>
        <v>635439.6</v>
      </c>
      <c r="BMC33" s="110"/>
      <c r="BMD33" s="110"/>
      <c r="BME33" s="110"/>
      <c r="BMF33" s="110"/>
      <c r="BMG33" s="110"/>
      <c r="BMH33" s="110"/>
      <c r="BMI33" s="110"/>
      <c r="BMJ33" s="110"/>
      <c r="BMK33" s="110"/>
      <c r="BML33" s="110"/>
      <c r="BMM33" s="110">
        <f>BMM34+BMM53</f>
        <v>1874496.5300000003</v>
      </c>
      <c r="BMN33" s="110"/>
      <c r="BMO33" s="110"/>
      <c r="BMP33" s="110"/>
      <c r="BMQ33" s="110"/>
      <c r="BMR33" s="110"/>
      <c r="BMS33" s="110"/>
      <c r="BMT33" s="110"/>
      <c r="BMU33" s="110"/>
      <c r="BMV33" s="110"/>
      <c r="BMW33" s="110"/>
      <c r="BMX33" s="110"/>
      <c r="BMY33" s="110"/>
      <c r="BMZ33" s="110"/>
      <c r="BNA33" s="115"/>
      <c r="BNB33" s="45"/>
      <c r="BNC33" s="45"/>
      <c r="BND33" s="45"/>
      <c r="BNE33" s="45"/>
      <c r="BNF33" s="45"/>
      <c r="BNG33" s="45"/>
      <c r="BNH33" s="45"/>
      <c r="BNI33" s="45"/>
      <c r="BNJ33" s="45"/>
      <c r="BNK33" s="45"/>
      <c r="BNL33" s="45"/>
      <c r="BNM33" s="45"/>
      <c r="BNN33" s="45"/>
      <c r="BNO33" s="45"/>
      <c r="BNP33" s="45"/>
      <c r="BNQ33" s="45"/>
      <c r="BNR33" s="45"/>
      <c r="BNS33" s="45"/>
      <c r="BNT33" s="45"/>
      <c r="BNU33" s="45"/>
      <c r="BNV33" s="45"/>
      <c r="BNW33" s="45"/>
      <c r="BNX33" s="45"/>
      <c r="BNY33" s="45"/>
      <c r="BNZ33" s="45"/>
      <c r="BOA33" s="45"/>
      <c r="BOB33" s="45"/>
      <c r="BOC33" s="45"/>
      <c r="BOD33" s="45"/>
      <c r="BOE33" s="45"/>
      <c r="BOF33" s="45"/>
      <c r="BOG33" s="45"/>
      <c r="BOH33" s="45"/>
      <c r="BOI33" s="45"/>
      <c r="BOJ33" s="45"/>
      <c r="BOK33" s="45"/>
      <c r="BOL33" s="45"/>
      <c r="BOM33" s="45"/>
      <c r="BON33" s="45"/>
      <c r="BOO33" s="45"/>
      <c r="BOP33" s="45"/>
      <c r="BOQ33" s="45"/>
      <c r="BOR33" s="45"/>
      <c r="BOS33" s="45"/>
      <c r="BOT33" s="45"/>
      <c r="BOU33" s="45"/>
      <c r="BOV33" s="45"/>
      <c r="BOW33" s="45"/>
      <c r="BOX33" s="45"/>
      <c r="BOY33" s="45"/>
      <c r="BOZ33" s="45"/>
      <c r="BPA33" s="45"/>
    </row>
    <row r="34" spans="1:1769" s="56" customFormat="1" ht="47.25" customHeight="1">
      <c r="A34" s="163" t="s">
        <v>35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39" t="s">
        <v>40</v>
      </c>
      <c r="AT34" s="140"/>
      <c r="AU34" s="140"/>
      <c r="AV34" s="140"/>
      <c r="AW34" s="140"/>
      <c r="AX34" s="140"/>
      <c r="AY34" s="140"/>
      <c r="AZ34" s="140"/>
      <c r="BA34" s="141"/>
      <c r="BB34" s="95">
        <f>BB36+BB37+BB38+BB42+BB43+BB44+BB45</f>
        <v>27268802.73</v>
      </c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BM34" s="95">
        <f>BM36+BM37+BM38+BM42+BM43+BM44+BM45</f>
        <v>83995628.819999993</v>
      </c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7"/>
      <c r="CB34" s="95">
        <f>CB36+CB37+CB38+CB42+CB43+CB44+CB45</f>
        <v>24528923.069999997</v>
      </c>
      <c r="CC34" s="96"/>
      <c r="CD34" s="96"/>
      <c r="CE34" s="96"/>
      <c r="CF34" s="96"/>
      <c r="CG34" s="96"/>
      <c r="CH34" s="96"/>
      <c r="CI34" s="96"/>
      <c r="CJ34" s="96"/>
      <c r="CK34" s="96"/>
      <c r="CL34" s="97"/>
      <c r="CM34" s="95">
        <f>CM36+CM37+CM38+CM42+CM43+CM44+CM45</f>
        <v>74004760.420000002</v>
      </c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100"/>
      <c r="DB34" s="95">
        <f>DB36+DB37+DB38+DB42+DB43+DB44+DB45</f>
        <v>380611.61</v>
      </c>
      <c r="DC34" s="96"/>
      <c r="DD34" s="96"/>
      <c r="DE34" s="96"/>
      <c r="DF34" s="96"/>
      <c r="DG34" s="96"/>
      <c r="DH34" s="96"/>
      <c r="DI34" s="96"/>
      <c r="DJ34" s="96"/>
      <c r="DK34" s="96"/>
      <c r="DL34" s="97"/>
      <c r="DM34" s="95">
        <f>DM36+DM37+DM38+DM42+DM43+DM44+DM45</f>
        <v>1499100</v>
      </c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7"/>
      <c r="EB34" s="95">
        <f>EB36+EB37+EB38+EB42+EB43+EB44+EB45</f>
        <v>380611.61</v>
      </c>
      <c r="EC34" s="96"/>
      <c r="ED34" s="96"/>
      <c r="EE34" s="96"/>
      <c r="EF34" s="96"/>
      <c r="EG34" s="96"/>
      <c r="EH34" s="96"/>
      <c r="EI34" s="96"/>
      <c r="EJ34" s="96"/>
      <c r="EK34" s="96"/>
      <c r="EL34" s="97"/>
      <c r="EM34" s="95">
        <f>EM36+EM37+EM38+EM42+EM43+EM44+EM45</f>
        <v>1499100</v>
      </c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100"/>
      <c r="FB34" s="95">
        <f>FB36+FB37+FB38+FB42+FB43+FB44+FB45</f>
        <v>779540.71</v>
      </c>
      <c r="FC34" s="96"/>
      <c r="FD34" s="96"/>
      <c r="FE34" s="96"/>
      <c r="FF34" s="96"/>
      <c r="FG34" s="96"/>
      <c r="FH34" s="96"/>
      <c r="FI34" s="96"/>
      <c r="FJ34" s="96"/>
      <c r="FK34" s="96"/>
      <c r="FL34" s="97"/>
      <c r="FM34" s="95">
        <f>FM36+FM37+FM38+FM42+FM43+FM44+FM45</f>
        <v>1999999.9999999998</v>
      </c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7"/>
      <c r="GB34" s="95">
        <f>GB36+GB37+GB38+GB42+GB43+GB44+GB45</f>
        <v>779540.71</v>
      </c>
      <c r="GC34" s="96"/>
      <c r="GD34" s="96"/>
      <c r="GE34" s="96"/>
      <c r="GF34" s="96"/>
      <c r="GG34" s="96"/>
      <c r="GH34" s="96"/>
      <c r="GI34" s="96"/>
      <c r="GJ34" s="96"/>
      <c r="GK34" s="96"/>
      <c r="GL34" s="97"/>
      <c r="GM34" s="95">
        <f>GM36+GM37+GM38+GM42+GM43+GM44+GM45</f>
        <v>1999999.9999999998</v>
      </c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100"/>
      <c r="HB34" s="95">
        <f>HB36+HB37+HB38+HB42+HB43+HB44+HB45</f>
        <v>314362.68</v>
      </c>
      <c r="HC34" s="96"/>
      <c r="HD34" s="96"/>
      <c r="HE34" s="96"/>
      <c r="HF34" s="96"/>
      <c r="HG34" s="96"/>
      <c r="HH34" s="96"/>
      <c r="HI34" s="96"/>
      <c r="HJ34" s="96"/>
      <c r="HK34" s="96"/>
      <c r="HL34" s="97"/>
      <c r="HM34" s="95">
        <f>HM36+HM37+HM38+HM42+HM43+HM44+HM45</f>
        <v>1096798.3</v>
      </c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7"/>
      <c r="IB34" s="95">
        <f>IB36+IB37+IB38+IB42+IB43+IB44+IB45</f>
        <v>314362.68</v>
      </c>
      <c r="IC34" s="96"/>
      <c r="ID34" s="96"/>
      <c r="IE34" s="96"/>
      <c r="IF34" s="96"/>
      <c r="IG34" s="96"/>
      <c r="IH34" s="96"/>
      <c r="II34" s="96"/>
      <c r="IJ34" s="96"/>
      <c r="IK34" s="96"/>
      <c r="IL34" s="97"/>
      <c r="IM34" s="95">
        <f>IM36+IM37+IM38+IM42+IM43+IM44+IM45</f>
        <v>1096798.3</v>
      </c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100"/>
      <c r="JB34" s="95">
        <f>JB36+JB37+JB38+JB42+JB43+JB44+JB45</f>
        <v>453689.50000000006</v>
      </c>
      <c r="JC34" s="96"/>
      <c r="JD34" s="96"/>
      <c r="JE34" s="96"/>
      <c r="JF34" s="96"/>
      <c r="JG34" s="96"/>
      <c r="JH34" s="96"/>
      <c r="JI34" s="96"/>
      <c r="JJ34" s="96"/>
      <c r="JK34" s="96"/>
      <c r="JL34" s="97"/>
      <c r="JM34" s="95">
        <f>JM36+JM37+JM38+JM42+JM43+JM44+JM45</f>
        <v>1497000</v>
      </c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7"/>
      <c r="KB34" s="95">
        <f>KB36+KB37+KB38+KB42+KB43+KB44+KB45</f>
        <v>453689.50000000006</v>
      </c>
      <c r="KC34" s="96"/>
      <c r="KD34" s="96"/>
      <c r="KE34" s="96"/>
      <c r="KF34" s="96"/>
      <c r="KG34" s="96"/>
      <c r="KH34" s="96"/>
      <c r="KI34" s="96"/>
      <c r="KJ34" s="96"/>
      <c r="KK34" s="96"/>
      <c r="KL34" s="97"/>
      <c r="KM34" s="95">
        <f>KM36+KM37+KM38+KM42+KM43+KM44+KM45</f>
        <v>1497000</v>
      </c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100"/>
      <c r="LB34" s="95">
        <f>LB36+LB37+LB38+LB42+LB43+LB44+LB45</f>
        <v>350638.94999999995</v>
      </c>
      <c r="LC34" s="96"/>
      <c r="LD34" s="96"/>
      <c r="LE34" s="96"/>
      <c r="LF34" s="96"/>
      <c r="LG34" s="96"/>
      <c r="LH34" s="96"/>
      <c r="LI34" s="96"/>
      <c r="LJ34" s="96"/>
      <c r="LK34" s="96"/>
      <c r="LL34" s="97"/>
      <c r="LM34" s="95">
        <f>LM36+LM37+LM38+LM42+LM43+LM44+LM45</f>
        <v>1062820</v>
      </c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7"/>
      <c r="MB34" s="95">
        <f>MB36+MB37+MB38+MB42+MB43+MB44+MB45</f>
        <v>350638.94999999995</v>
      </c>
      <c r="MC34" s="96"/>
      <c r="MD34" s="96"/>
      <c r="ME34" s="96"/>
      <c r="MF34" s="96"/>
      <c r="MG34" s="96"/>
      <c r="MH34" s="96"/>
      <c r="MI34" s="96"/>
      <c r="MJ34" s="96"/>
      <c r="MK34" s="96"/>
      <c r="ML34" s="97"/>
      <c r="MM34" s="95">
        <f>MM36+MM37+MM38+MM42+MM43+MM44+MM45</f>
        <v>1062820</v>
      </c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100"/>
      <c r="NB34" s="95">
        <f>NB36+NB37+NB38+NB42+NB43+NB44+NB45</f>
        <v>280585.07999999996</v>
      </c>
      <c r="NC34" s="96"/>
      <c r="ND34" s="96"/>
      <c r="NE34" s="96"/>
      <c r="NF34" s="96"/>
      <c r="NG34" s="96"/>
      <c r="NH34" s="96"/>
      <c r="NI34" s="96"/>
      <c r="NJ34" s="96"/>
      <c r="NK34" s="96"/>
      <c r="NL34" s="97"/>
      <c r="NM34" s="95">
        <f>NM36+NM37+NM38+NM42+NM43+NM44+NM45</f>
        <v>990600</v>
      </c>
      <c r="NN34" s="96"/>
      <c r="NO34" s="96"/>
      <c r="NP34" s="96"/>
      <c r="NQ34" s="96"/>
      <c r="NR34" s="96"/>
      <c r="NS34" s="96"/>
      <c r="NT34" s="96"/>
      <c r="NU34" s="96"/>
      <c r="NV34" s="96"/>
      <c r="NW34" s="96"/>
      <c r="NX34" s="96"/>
      <c r="NY34" s="96"/>
      <c r="NZ34" s="96"/>
      <c r="OA34" s="97"/>
      <c r="OB34" s="95">
        <f>OB36+OB37+OB38+OB42+OB43+OB44+OB45</f>
        <v>280585.07999999996</v>
      </c>
      <c r="OC34" s="96"/>
      <c r="OD34" s="96"/>
      <c r="OE34" s="96"/>
      <c r="OF34" s="96"/>
      <c r="OG34" s="96"/>
      <c r="OH34" s="96"/>
      <c r="OI34" s="96"/>
      <c r="OJ34" s="96"/>
      <c r="OK34" s="96"/>
      <c r="OL34" s="97"/>
      <c r="OM34" s="95">
        <f>OM36+OM37+OM38+OM42+OM43+OM44+OM45</f>
        <v>990600</v>
      </c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100"/>
      <c r="PB34" s="95">
        <f>PB36+PB37+PB38+PB42+PB43+PB44+PB45</f>
        <v>266741.05</v>
      </c>
      <c r="PC34" s="96"/>
      <c r="PD34" s="96"/>
      <c r="PE34" s="96"/>
      <c r="PF34" s="96"/>
      <c r="PG34" s="96"/>
      <c r="PH34" s="96"/>
      <c r="PI34" s="96"/>
      <c r="PJ34" s="96"/>
      <c r="PK34" s="96"/>
      <c r="PL34" s="97"/>
      <c r="PM34" s="95">
        <f>PM36+PM37+PM38+PM42+PM43+PM44+PM45</f>
        <v>989300</v>
      </c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7"/>
      <c r="QB34" s="95">
        <f>QB36+QB37+QB38+QB42+QB43+QB44+QB45</f>
        <v>266741.05</v>
      </c>
      <c r="QC34" s="96"/>
      <c r="QD34" s="96"/>
      <c r="QE34" s="96"/>
      <c r="QF34" s="96"/>
      <c r="QG34" s="96"/>
      <c r="QH34" s="96"/>
      <c r="QI34" s="96"/>
      <c r="QJ34" s="96"/>
      <c r="QK34" s="96"/>
      <c r="QL34" s="97"/>
      <c r="QM34" s="95">
        <f>QM36+QM37+QM38+QM42+QM43+QM44+QM45</f>
        <v>989300</v>
      </c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100"/>
      <c r="RB34" s="95">
        <f>RB36+RB37+RB38+RB42+RB43+RB44+RB45</f>
        <v>796425.16</v>
      </c>
      <c r="RC34" s="96"/>
      <c r="RD34" s="96"/>
      <c r="RE34" s="96"/>
      <c r="RF34" s="96"/>
      <c r="RG34" s="96"/>
      <c r="RH34" s="96"/>
      <c r="RI34" s="96"/>
      <c r="RJ34" s="96"/>
      <c r="RK34" s="96"/>
      <c r="RL34" s="97"/>
      <c r="RM34" s="95">
        <f>RM36+RM37+RM38+RM42+RM43+RM44+RM45</f>
        <v>2596995</v>
      </c>
      <c r="RN34" s="96"/>
      <c r="RO34" s="96"/>
      <c r="RP34" s="96"/>
      <c r="RQ34" s="96"/>
      <c r="RR34" s="96"/>
      <c r="RS34" s="96"/>
      <c r="RT34" s="96"/>
      <c r="RU34" s="96"/>
      <c r="RV34" s="96"/>
      <c r="RW34" s="96"/>
      <c r="RX34" s="96"/>
      <c r="RY34" s="96"/>
      <c r="RZ34" s="96"/>
      <c r="SA34" s="97"/>
      <c r="SB34" s="95">
        <f>SB36+SB37+SB38+SB42+SB43+SB44+SB45</f>
        <v>796425.16</v>
      </c>
      <c r="SC34" s="96"/>
      <c r="SD34" s="96"/>
      <c r="SE34" s="96"/>
      <c r="SF34" s="96"/>
      <c r="SG34" s="96"/>
      <c r="SH34" s="96"/>
      <c r="SI34" s="96"/>
      <c r="SJ34" s="96"/>
      <c r="SK34" s="96"/>
      <c r="SL34" s="97"/>
      <c r="SM34" s="95">
        <f>SM36+SM37+SM38+SM42+SM43+SM44+SM45</f>
        <v>2596995</v>
      </c>
      <c r="SN34" s="96"/>
      <c r="SO34" s="96"/>
      <c r="SP34" s="96"/>
      <c r="SQ34" s="96"/>
      <c r="SR34" s="96"/>
      <c r="SS34" s="96"/>
      <c r="ST34" s="96"/>
      <c r="SU34" s="96"/>
      <c r="SV34" s="96"/>
      <c r="SW34" s="96"/>
      <c r="SX34" s="96"/>
      <c r="SY34" s="96"/>
      <c r="SZ34" s="96"/>
      <c r="TA34" s="100"/>
      <c r="TB34" s="95">
        <f>TB36+TB37+TB38+TB42+TB43+TB44+TB45</f>
        <v>565985.8600000001</v>
      </c>
      <c r="TC34" s="96"/>
      <c r="TD34" s="96"/>
      <c r="TE34" s="96"/>
      <c r="TF34" s="96"/>
      <c r="TG34" s="96"/>
      <c r="TH34" s="96"/>
      <c r="TI34" s="96"/>
      <c r="TJ34" s="96"/>
      <c r="TK34" s="96"/>
      <c r="TL34" s="97"/>
      <c r="TM34" s="95">
        <f>TM36+TM37+TM38+TM42+TM43+TM44+TM45</f>
        <v>2050000</v>
      </c>
      <c r="TN34" s="96"/>
      <c r="TO34" s="96"/>
      <c r="TP34" s="96"/>
      <c r="TQ34" s="96"/>
      <c r="TR34" s="96"/>
      <c r="TS34" s="96"/>
      <c r="TT34" s="96"/>
      <c r="TU34" s="96"/>
      <c r="TV34" s="96"/>
      <c r="TW34" s="96"/>
      <c r="TX34" s="96"/>
      <c r="TY34" s="96"/>
      <c r="TZ34" s="96"/>
      <c r="UA34" s="97"/>
      <c r="UB34" s="95">
        <f>UB36+UB37+UB38+UB42+UB43+UB44+UB45</f>
        <v>565985.8600000001</v>
      </c>
      <c r="UC34" s="96"/>
      <c r="UD34" s="96"/>
      <c r="UE34" s="96"/>
      <c r="UF34" s="96"/>
      <c r="UG34" s="96"/>
      <c r="UH34" s="96"/>
      <c r="UI34" s="96"/>
      <c r="UJ34" s="96"/>
      <c r="UK34" s="96"/>
      <c r="UL34" s="97"/>
      <c r="UM34" s="95">
        <f>UM36+UM37+UM38+UM42+UM43+UM44+UM45</f>
        <v>2050000</v>
      </c>
      <c r="UN34" s="96"/>
      <c r="UO34" s="96"/>
      <c r="UP34" s="96"/>
      <c r="UQ34" s="96"/>
      <c r="UR34" s="96"/>
      <c r="US34" s="96"/>
      <c r="UT34" s="96"/>
      <c r="UU34" s="96"/>
      <c r="UV34" s="96"/>
      <c r="UW34" s="96"/>
      <c r="UX34" s="96"/>
      <c r="UY34" s="96"/>
      <c r="UZ34" s="96"/>
      <c r="VA34" s="100"/>
      <c r="VB34" s="95">
        <f>VB36+VB37+VB38+VB42+VB43+VB44+VB45</f>
        <v>444098.29</v>
      </c>
      <c r="VC34" s="96"/>
      <c r="VD34" s="96"/>
      <c r="VE34" s="96"/>
      <c r="VF34" s="96"/>
      <c r="VG34" s="96"/>
      <c r="VH34" s="96"/>
      <c r="VI34" s="96"/>
      <c r="VJ34" s="96"/>
      <c r="VK34" s="96"/>
      <c r="VL34" s="97"/>
      <c r="VM34" s="95">
        <f>VM36+VM37+VM38+VM42+VM43+VM44+VM45</f>
        <v>1553599.9999999998</v>
      </c>
      <c r="VN34" s="96"/>
      <c r="VO34" s="96"/>
      <c r="VP34" s="96"/>
      <c r="VQ34" s="96"/>
      <c r="VR34" s="96"/>
      <c r="VS34" s="96"/>
      <c r="VT34" s="96"/>
      <c r="VU34" s="96"/>
      <c r="VV34" s="96"/>
      <c r="VW34" s="96"/>
      <c r="VX34" s="96"/>
      <c r="VY34" s="96"/>
      <c r="VZ34" s="96"/>
      <c r="WA34" s="97"/>
      <c r="WB34" s="95">
        <f>WB36+WB37+WB38+WB42+WB43+WB44+WB45</f>
        <v>444098.29</v>
      </c>
      <c r="WC34" s="96"/>
      <c r="WD34" s="96"/>
      <c r="WE34" s="96"/>
      <c r="WF34" s="96"/>
      <c r="WG34" s="96"/>
      <c r="WH34" s="96"/>
      <c r="WI34" s="96"/>
      <c r="WJ34" s="96"/>
      <c r="WK34" s="96"/>
      <c r="WL34" s="97"/>
      <c r="WM34" s="95">
        <f>WM36+WM37+WM38+WM42+WM43+WM44+WM45</f>
        <v>1553599.9999999998</v>
      </c>
      <c r="WN34" s="96"/>
      <c r="WO34" s="96"/>
      <c r="WP34" s="96"/>
      <c r="WQ34" s="96"/>
      <c r="WR34" s="96"/>
      <c r="WS34" s="96"/>
      <c r="WT34" s="96"/>
      <c r="WU34" s="96"/>
      <c r="WV34" s="96"/>
      <c r="WW34" s="96"/>
      <c r="WX34" s="96"/>
      <c r="WY34" s="96"/>
      <c r="WZ34" s="96"/>
      <c r="XA34" s="100"/>
      <c r="XB34" s="95">
        <f>XB36+XB37+XB38+XB42+XB43+XB44+XB45</f>
        <v>385134.39999999997</v>
      </c>
      <c r="XC34" s="96"/>
      <c r="XD34" s="96"/>
      <c r="XE34" s="96"/>
      <c r="XF34" s="96"/>
      <c r="XG34" s="96"/>
      <c r="XH34" s="96"/>
      <c r="XI34" s="96"/>
      <c r="XJ34" s="96"/>
      <c r="XK34" s="96"/>
      <c r="XL34" s="97"/>
      <c r="XM34" s="95">
        <f>XM36+XM37+XM38+XM42+XM43+XM44+XM45</f>
        <v>1149550</v>
      </c>
      <c r="XN34" s="96"/>
      <c r="XO34" s="96"/>
      <c r="XP34" s="96"/>
      <c r="XQ34" s="96"/>
      <c r="XR34" s="96"/>
      <c r="XS34" s="96"/>
      <c r="XT34" s="96"/>
      <c r="XU34" s="96"/>
      <c r="XV34" s="96"/>
      <c r="XW34" s="96"/>
      <c r="XX34" s="96"/>
      <c r="XY34" s="96"/>
      <c r="XZ34" s="96"/>
      <c r="YA34" s="97"/>
      <c r="YB34" s="95">
        <f>YB36+YB37+YB38+YB42+YB43+YB44+YB45</f>
        <v>385134.39999999997</v>
      </c>
      <c r="YC34" s="96"/>
      <c r="YD34" s="96"/>
      <c r="YE34" s="96"/>
      <c r="YF34" s="96"/>
      <c r="YG34" s="96"/>
      <c r="YH34" s="96"/>
      <c r="YI34" s="96"/>
      <c r="YJ34" s="96"/>
      <c r="YK34" s="96"/>
      <c r="YL34" s="97"/>
      <c r="YM34" s="95">
        <f>YM36+YM37+YM38+YM42+YM43+YM44+YM45</f>
        <v>1149550</v>
      </c>
      <c r="YN34" s="96"/>
      <c r="YO34" s="96"/>
      <c r="YP34" s="96"/>
      <c r="YQ34" s="96"/>
      <c r="YR34" s="96"/>
      <c r="YS34" s="96"/>
      <c r="YT34" s="96"/>
      <c r="YU34" s="96"/>
      <c r="YV34" s="96"/>
      <c r="YW34" s="96"/>
      <c r="YX34" s="96"/>
      <c r="YY34" s="96"/>
      <c r="YZ34" s="96"/>
      <c r="ZA34" s="100"/>
      <c r="ZB34" s="95">
        <f>ZB36+ZB37+ZB38+ZB42+ZB43+ZB44+ZB45</f>
        <v>406385.35000000003</v>
      </c>
      <c r="ZC34" s="96"/>
      <c r="ZD34" s="96"/>
      <c r="ZE34" s="96"/>
      <c r="ZF34" s="96"/>
      <c r="ZG34" s="96"/>
      <c r="ZH34" s="96"/>
      <c r="ZI34" s="96"/>
      <c r="ZJ34" s="96"/>
      <c r="ZK34" s="96"/>
      <c r="ZL34" s="97"/>
      <c r="ZM34" s="95">
        <f>ZM36+ZM37+ZM38+ZM42+ZM43+ZM44+ZM45</f>
        <v>1381567.5799999998</v>
      </c>
      <c r="ZN34" s="96"/>
      <c r="ZO34" s="96"/>
      <c r="ZP34" s="96"/>
      <c r="ZQ34" s="96"/>
      <c r="ZR34" s="96"/>
      <c r="ZS34" s="96"/>
      <c r="ZT34" s="96"/>
      <c r="ZU34" s="96"/>
      <c r="ZV34" s="96"/>
      <c r="ZW34" s="96"/>
      <c r="ZX34" s="96"/>
      <c r="ZY34" s="96"/>
      <c r="ZZ34" s="96"/>
      <c r="AAA34" s="97"/>
      <c r="AAB34" s="95">
        <f>AAB36+AAB37+AAB38+AAB42+AAB43+AAB44+AAB45</f>
        <v>406385.35000000003</v>
      </c>
      <c r="AAC34" s="96"/>
      <c r="AAD34" s="96"/>
      <c r="AAE34" s="96"/>
      <c r="AAF34" s="96"/>
      <c r="AAG34" s="96"/>
      <c r="AAH34" s="96"/>
      <c r="AAI34" s="96"/>
      <c r="AAJ34" s="96"/>
      <c r="AAK34" s="96"/>
      <c r="AAL34" s="97"/>
      <c r="AAM34" s="95">
        <f>AAM36+AAM37+AAM38+AAM42+AAM43+AAM44+AAM45</f>
        <v>1381567.5799999998</v>
      </c>
      <c r="AAN34" s="96"/>
      <c r="AAO34" s="96"/>
      <c r="AAP34" s="96"/>
      <c r="AAQ34" s="96"/>
      <c r="AAR34" s="96"/>
      <c r="AAS34" s="96"/>
      <c r="AAT34" s="96"/>
      <c r="AAU34" s="96"/>
      <c r="AAV34" s="96"/>
      <c r="AAW34" s="96"/>
      <c r="AAX34" s="96"/>
      <c r="AAY34" s="96"/>
      <c r="AAZ34" s="96"/>
      <c r="ABA34" s="100"/>
      <c r="ABB34" s="95">
        <f>ABB36+ABB37+ABB38+ABB42+ABB43+ABB44+ABB45</f>
        <v>433275.41000000003</v>
      </c>
      <c r="ABC34" s="96"/>
      <c r="ABD34" s="96"/>
      <c r="ABE34" s="96"/>
      <c r="ABF34" s="96"/>
      <c r="ABG34" s="96"/>
      <c r="ABH34" s="96"/>
      <c r="ABI34" s="96"/>
      <c r="ABJ34" s="96"/>
      <c r="ABK34" s="96"/>
      <c r="ABL34" s="97"/>
      <c r="ABM34" s="95">
        <f>ABM36+ABM37+ABM38+ABM42+ABM43+ABM44+ABM45</f>
        <v>1542299.9999999998</v>
      </c>
      <c r="ABN34" s="96"/>
      <c r="ABO34" s="96"/>
      <c r="ABP34" s="96"/>
      <c r="ABQ34" s="96"/>
      <c r="ABR34" s="96"/>
      <c r="ABS34" s="96"/>
      <c r="ABT34" s="96"/>
      <c r="ABU34" s="96"/>
      <c r="ABV34" s="96"/>
      <c r="ABW34" s="96"/>
      <c r="ABX34" s="96"/>
      <c r="ABY34" s="96"/>
      <c r="ABZ34" s="96"/>
      <c r="ACA34" s="97"/>
      <c r="ACB34" s="95">
        <f>ACB36+ACB37+ACB38+ACB42+ACB43+ACB44+ACB45</f>
        <v>433275.41000000003</v>
      </c>
      <c r="ACC34" s="96"/>
      <c r="ACD34" s="96"/>
      <c r="ACE34" s="96"/>
      <c r="ACF34" s="96"/>
      <c r="ACG34" s="96"/>
      <c r="ACH34" s="96"/>
      <c r="ACI34" s="96"/>
      <c r="ACJ34" s="96"/>
      <c r="ACK34" s="96"/>
      <c r="ACL34" s="97"/>
      <c r="ACM34" s="95">
        <f>ACM36+ACM37+ACM38+ACM42+ACM43+ACM44+ACM45</f>
        <v>1542299.9999999998</v>
      </c>
      <c r="ACN34" s="96"/>
      <c r="ACO34" s="96"/>
      <c r="ACP34" s="96"/>
      <c r="ACQ34" s="96"/>
      <c r="ACR34" s="96"/>
      <c r="ACS34" s="96"/>
      <c r="ACT34" s="96"/>
      <c r="ACU34" s="96"/>
      <c r="ACV34" s="96"/>
      <c r="ACW34" s="96"/>
      <c r="ACX34" s="96"/>
      <c r="ACY34" s="96"/>
      <c r="ACZ34" s="96"/>
      <c r="ADA34" s="100"/>
      <c r="ADB34" s="95">
        <f>ADB36+ADB37+ADB38+ADB42+ADB43+ADB44+ADB45</f>
        <v>333611.25</v>
      </c>
      <c r="ADC34" s="96"/>
      <c r="ADD34" s="96"/>
      <c r="ADE34" s="96"/>
      <c r="ADF34" s="96"/>
      <c r="ADG34" s="96"/>
      <c r="ADH34" s="96"/>
      <c r="ADI34" s="96"/>
      <c r="ADJ34" s="96"/>
      <c r="ADK34" s="96"/>
      <c r="ADL34" s="97"/>
      <c r="ADM34" s="95">
        <f>ADM36+ADM37+ADM38+ADM42+ADM43+ADM44+ADM45</f>
        <v>1014100</v>
      </c>
      <c r="ADN34" s="96"/>
      <c r="ADO34" s="96"/>
      <c r="ADP34" s="96"/>
      <c r="ADQ34" s="96"/>
      <c r="ADR34" s="96"/>
      <c r="ADS34" s="96"/>
      <c r="ADT34" s="96"/>
      <c r="ADU34" s="96"/>
      <c r="ADV34" s="96"/>
      <c r="ADW34" s="96"/>
      <c r="ADX34" s="96"/>
      <c r="ADY34" s="96"/>
      <c r="ADZ34" s="96"/>
      <c r="AEA34" s="97"/>
      <c r="AEB34" s="95">
        <f>AEB36+AEB37+AEB38+AEB42+AEB43+AEB44+AEB45</f>
        <v>333611.05000000005</v>
      </c>
      <c r="AEC34" s="96"/>
      <c r="AED34" s="96"/>
      <c r="AEE34" s="96"/>
      <c r="AEF34" s="96"/>
      <c r="AEG34" s="96"/>
      <c r="AEH34" s="96"/>
      <c r="AEI34" s="96"/>
      <c r="AEJ34" s="96"/>
      <c r="AEK34" s="96"/>
      <c r="AEL34" s="97"/>
      <c r="AEM34" s="95">
        <f>AEM36+AEM37+AEM38+AEM42+AEM43+AEM44+AEM45</f>
        <v>1014100</v>
      </c>
      <c r="AEN34" s="96"/>
      <c r="AEO34" s="96"/>
      <c r="AEP34" s="96"/>
      <c r="AEQ34" s="96"/>
      <c r="AER34" s="96"/>
      <c r="AES34" s="96"/>
      <c r="AET34" s="96"/>
      <c r="AEU34" s="96"/>
      <c r="AEV34" s="96"/>
      <c r="AEW34" s="96"/>
      <c r="AEX34" s="96"/>
      <c r="AEY34" s="96"/>
      <c r="AEZ34" s="96"/>
      <c r="AFA34" s="100"/>
      <c r="AFB34" s="95">
        <f>AFB36+AFB37+AFB38+AFB42+AFB43+AFB44+AFB45</f>
        <v>362117.26</v>
      </c>
      <c r="AFC34" s="96"/>
      <c r="AFD34" s="96"/>
      <c r="AFE34" s="96"/>
      <c r="AFF34" s="96"/>
      <c r="AFG34" s="96"/>
      <c r="AFH34" s="96"/>
      <c r="AFI34" s="96"/>
      <c r="AFJ34" s="96"/>
      <c r="AFK34" s="96"/>
      <c r="AFL34" s="97"/>
      <c r="AFM34" s="95">
        <f>AFM36+AFM37+AFM38+AFM42+AFM43+AFM44+AFM45</f>
        <v>1097312</v>
      </c>
      <c r="AFN34" s="96"/>
      <c r="AFO34" s="96"/>
      <c r="AFP34" s="96"/>
      <c r="AFQ34" s="96"/>
      <c r="AFR34" s="96"/>
      <c r="AFS34" s="96"/>
      <c r="AFT34" s="96"/>
      <c r="AFU34" s="96"/>
      <c r="AFV34" s="96"/>
      <c r="AFW34" s="96"/>
      <c r="AFX34" s="96"/>
      <c r="AFY34" s="96"/>
      <c r="AFZ34" s="96"/>
      <c r="AGA34" s="97"/>
      <c r="AGB34" s="95">
        <f>AGB36+AGB37+AGB38+AGB42+AGB43+AGB44+AGB45</f>
        <v>362117.26</v>
      </c>
      <c r="AGC34" s="96"/>
      <c r="AGD34" s="96"/>
      <c r="AGE34" s="96"/>
      <c r="AGF34" s="96"/>
      <c r="AGG34" s="96"/>
      <c r="AGH34" s="96"/>
      <c r="AGI34" s="96"/>
      <c r="AGJ34" s="96"/>
      <c r="AGK34" s="96"/>
      <c r="AGL34" s="97"/>
      <c r="AGM34" s="95">
        <f>AGM36+AGM37+AGM38+AGM42+AGM43+AGM44+AGM45</f>
        <v>1097312</v>
      </c>
      <c r="AGN34" s="96"/>
      <c r="AGO34" s="96"/>
      <c r="AGP34" s="96"/>
      <c r="AGQ34" s="96"/>
      <c r="AGR34" s="96"/>
      <c r="AGS34" s="96"/>
      <c r="AGT34" s="96"/>
      <c r="AGU34" s="96"/>
      <c r="AGV34" s="96"/>
      <c r="AGW34" s="96"/>
      <c r="AGX34" s="96"/>
      <c r="AGY34" s="96"/>
      <c r="AGZ34" s="96"/>
      <c r="AHA34" s="100"/>
      <c r="AHB34" s="95">
        <f>AHB36+AHB37+AHB38+AHB42+AHB43+AHB44+AHB45</f>
        <v>494999.85</v>
      </c>
      <c r="AHC34" s="96"/>
      <c r="AHD34" s="96"/>
      <c r="AHE34" s="96"/>
      <c r="AHF34" s="96"/>
      <c r="AHG34" s="96"/>
      <c r="AHH34" s="96"/>
      <c r="AHI34" s="96"/>
      <c r="AHJ34" s="96"/>
      <c r="AHK34" s="96"/>
      <c r="AHL34" s="97"/>
      <c r="AHM34" s="95">
        <f>AHM36+AHM37+AHM38+AHM42+AHM43+AHM44+AHM45</f>
        <v>1650000.0000000002</v>
      </c>
      <c r="AHN34" s="96"/>
      <c r="AHO34" s="96"/>
      <c r="AHP34" s="96"/>
      <c r="AHQ34" s="96"/>
      <c r="AHR34" s="96"/>
      <c r="AHS34" s="96"/>
      <c r="AHT34" s="96"/>
      <c r="AHU34" s="96"/>
      <c r="AHV34" s="96"/>
      <c r="AHW34" s="96"/>
      <c r="AHX34" s="96"/>
      <c r="AHY34" s="96"/>
      <c r="AHZ34" s="96"/>
      <c r="AIA34" s="97"/>
      <c r="AIB34" s="95">
        <f>AIB36+AIB37+AIB38+AIB42+AIB43+AIB44+AIB45</f>
        <v>494999.85</v>
      </c>
      <c r="AIC34" s="96"/>
      <c r="AID34" s="96"/>
      <c r="AIE34" s="96"/>
      <c r="AIF34" s="96"/>
      <c r="AIG34" s="96"/>
      <c r="AIH34" s="96"/>
      <c r="AII34" s="96"/>
      <c r="AIJ34" s="96"/>
      <c r="AIK34" s="96"/>
      <c r="AIL34" s="97"/>
      <c r="AIM34" s="95">
        <f>AIM36+AIM37+AIM38+AIM42+AIM43+AIM44+AIM45</f>
        <v>1650000.0000000002</v>
      </c>
      <c r="AIN34" s="96"/>
      <c r="AIO34" s="96"/>
      <c r="AIP34" s="96"/>
      <c r="AIQ34" s="96"/>
      <c r="AIR34" s="96"/>
      <c r="AIS34" s="96"/>
      <c r="AIT34" s="96"/>
      <c r="AIU34" s="96"/>
      <c r="AIV34" s="96"/>
      <c r="AIW34" s="96"/>
      <c r="AIX34" s="96"/>
      <c r="AIY34" s="96"/>
      <c r="AIZ34" s="96"/>
      <c r="AJA34" s="100"/>
      <c r="AJB34" s="95">
        <f>AJB36+AJB37+AJB38+AJB42+AJB43+AJB44+AJB45</f>
        <v>408955.5</v>
      </c>
      <c r="AJC34" s="96"/>
      <c r="AJD34" s="96"/>
      <c r="AJE34" s="96"/>
      <c r="AJF34" s="96"/>
      <c r="AJG34" s="96"/>
      <c r="AJH34" s="96"/>
      <c r="AJI34" s="96"/>
      <c r="AJJ34" s="96"/>
      <c r="AJK34" s="96"/>
      <c r="AJL34" s="97"/>
      <c r="AJM34" s="95">
        <f>AJM36+AJM37+AJM38+AJM42+AJM43+AJM44+AJM45</f>
        <v>1351499.9999999998</v>
      </c>
      <c r="AJN34" s="96"/>
      <c r="AJO34" s="96"/>
      <c r="AJP34" s="96"/>
      <c r="AJQ34" s="96"/>
      <c r="AJR34" s="96"/>
      <c r="AJS34" s="96"/>
      <c r="AJT34" s="96"/>
      <c r="AJU34" s="96"/>
      <c r="AJV34" s="96"/>
      <c r="AJW34" s="96"/>
      <c r="AJX34" s="96"/>
      <c r="AJY34" s="96"/>
      <c r="AJZ34" s="96"/>
      <c r="AKA34" s="97"/>
      <c r="AKB34" s="95">
        <f>AKB36+AKB37+AKB38+AKB42+AKB43+AKB44+AKB45</f>
        <v>408955.5</v>
      </c>
      <c r="AKC34" s="96"/>
      <c r="AKD34" s="96"/>
      <c r="AKE34" s="96"/>
      <c r="AKF34" s="96"/>
      <c r="AKG34" s="96"/>
      <c r="AKH34" s="96"/>
      <c r="AKI34" s="96"/>
      <c r="AKJ34" s="96"/>
      <c r="AKK34" s="96"/>
      <c r="AKL34" s="97"/>
      <c r="AKM34" s="95">
        <f>AKM36+AKM37+AKM38+AKM42+AKM43+AKM44+AKM45</f>
        <v>1351499.9999999998</v>
      </c>
      <c r="AKN34" s="96"/>
      <c r="AKO34" s="96"/>
      <c r="AKP34" s="96"/>
      <c r="AKQ34" s="96"/>
      <c r="AKR34" s="96"/>
      <c r="AKS34" s="96"/>
      <c r="AKT34" s="96"/>
      <c r="AKU34" s="96"/>
      <c r="AKV34" s="96"/>
      <c r="AKW34" s="96"/>
      <c r="AKX34" s="96"/>
      <c r="AKY34" s="96"/>
      <c r="AKZ34" s="96"/>
      <c r="ALA34" s="100"/>
      <c r="ALB34" s="95">
        <f>ALB36+ALB37+ALB38+ALB42+ALB43+ALB44+ALB45</f>
        <v>420050.63</v>
      </c>
      <c r="ALC34" s="96"/>
      <c r="ALD34" s="96"/>
      <c r="ALE34" s="96"/>
      <c r="ALF34" s="96"/>
      <c r="ALG34" s="96"/>
      <c r="ALH34" s="96"/>
      <c r="ALI34" s="96"/>
      <c r="ALJ34" s="96"/>
      <c r="ALK34" s="96"/>
      <c r="ALL34" s="97"/>
      <c r="ALM34" s="95">
        <f>ALM36+ALM37+ALM38+ALM42+ALM43+ALM44+ALM45</f>
        <v>1368400</v>
      </c>
      <c r="ALN34" s="96"/>
      <c r="ALO34" s="96"/>
      <c r="ALP34" s="96"/>
      <c r="ALQ34" s="96"/>
      <c r="ALR34" s="96"/>
      <c r="ALS34" s="96"/>
      <c r="ALT34" s="96"/>
      <c r="ALU34" s="96"/>
      <c r="ALV34" s="96"/>
      <c r="ALW34" s="96"/>
      <c r="ALX34" s="96"/>
      <c r="ALY34" s="96"/>
      <c r="ALZ34" s="96"/>
      <c r="AMA34" s="97"/>
      <c r="AMB34" s="95">
        <f>AMB36+AMB37+AMB38+AMB42+AMB43+AMB44+AMB45</f>
        <v>420050.63</v>
      </c>
      <c r="AMC34" s="96"/>
      <c r="AMD34" s="96"/>
      <c r="AME34" s="96"/>
      <c r="AMF34" s="96"/>
      <c r="AMG34" s="96"/>
      <c r="AMH34" s="96"/>
      <c r="AMI34" s="96"/>
      <c r="AMJ34" s="96"/>
      <c r="AMK34" s="96"/>
      <c r="AML34" s="97"/>
      <c r="AMM34" s="95">
        <f>AMM36+AMM37+AMM38+AMM42+AMM43+AMM44+AMM45</f>
        <v>1368400</v>
      </c>
      <c r="AMN34" s="96"/>
      <c r="AMO34" s="96"/>
      <c r="AMP34" s="96"/>
      <c r="AMQ34" s="96"/>
      <c r="AMR34" s="96"/>
      <c r="AMS34" s="96"/>
      <c r="AMT34" s="96"/>
      <c r="AMU34" s="96"/>
      <c r="AMV34" s="96"/>
      <c r="AMW34" s="96"/>
      <c r="AMX34" s="96"/>
      <c r="AMY34" s="96"/>
      <c r="AMZ34" s="96"/>
      <c r="ANA34" s="100"/>
      <c r="ANB34" s="95">
        <f>ANB36+ANB37+ANB38+ANB42+ANB43+ANB44+ANB45</f>
        <v>293158.48</v>
      </c>
      <c r="ANC34" s="96"/>
      <c r="AND34" s="96"/>
      <c r="ANE34" s="96"/>
      <c r="ANF34" s="96"/>
      <c r="ANG34" s="96"/>
      <c r="ANH34" s="96"/>
      <c r="ANI34" s="96"/>
      <c r="ANJ34" s="96"/>
      <c r="ANK34" s="96"/>
      <c r="ANL34" s="97"/>
      <c r="ANM34" s="95">
        <f>ANM36+ANM37+ANM38+ANM42+ANM43+ANM44+ANM45</f>
        <v>981932.01</v>
      </c>
      <c r="ANN34" s="96"/>
      <c r="ANO34" s="96"/>
      <c r="ANP34" s="96"/>
      <c r="ANQ34" s="96"/>
      <c r="ANR34" s="96"/>
      <c r="ANS34" s="96"/>
      <c r="ANT34" s="96"/>
      <c r="ANU34" s="96"/>
      <c r="ANV34" s="96"/>
      <c r="ANW34" s="96"/>
      <c r="ANX34" s="96"/>
      <c r="ANY34" s="96"/>
      <c r="ANZ34" s="96"/>
      <c r="AOA34" s="97"/>
      <c r="AOB34" s="95">
        <f>AOB36+AOB37+AOB38+AOB42+AOB43+AOB44+AOB45</f>
        <v>293158.48</v>
      </c>
      <c r="AOC34" s="96"/>
      <c r="AOD34" s="96"/>
      <c r="AOE34" s="96"/>
      <c r="AOF34" s="96"/>
      <c r="AOG34" s="96"/>
      <c r="AOH34" s="96"/>
      <c r="AOI34" s="96"/>
      <c r="AOJ34" s="96"/>
      <c r="AOK34" s="96"/>
      <c r="AOL34" s="97"/>
      <c r="AOM34" s="95">
        <f>AOM36+AOM37+AOM38+AOM42+AOM43+AOM44+AOM45</f>
        <v>981932.01</v>
      </c>
      <c r="AON34" s="96"/>
      <c r="AOO34" s="96"/>
      <c r="AOP34" s="96"/>
      <c r="AOQ34" s="96"/>
      <c r="AOR34" s="96"/>
      <c r="AOS34" s="96"/>
      <c r="AOT34" s="96"/>
      <c r="AOU34" s="96"/>
      <c r="AOV34" s="96"/>
      <c r="AOW34" s="96"/>
      <c r="AOX34" s="96"/>
      <c r="AOY34" s="96"/>
      <c r="AOZ34" s="96"/>
      <c r="APA34" s="100"/>
      <c r="APB34" s="95">
        <f>APB36+APB37+APB38+APB42+APB43+APB44+APB45</f>
        <v>374031.49</v>
      </c>
      <c r="APC34" s="96"/>
      <c r="APD34" s="96"/>
      <c r="APE34" s="96"/>
      <c r="APF34" s="96"/>
      <c r="APG34" s="96"/>
      <c r="APH34" s="96"/>
      <c r="API34" s="96"/>
      <c r="APJ34" s="96"/>
      <c r="APK34" s="96"/>
      <c r="APL34" s="97"/>
      <c r="APM34" s="95">
        <f>APM36+APM37+APM38+APM42+APM43+APM44+APM45</f>
        <v>1136300.0000000002</v>
      </c>
      <c r="APN34" s="96"/>
      <c r="APO34" s="96"/>
      <c r="APP34" s="96"/>
      <c r="APQ34" s="96"/>
      <c r="APR34" s="96"/>
      <c r="APS34" s="96"/>
      <c r="APT34" s="96"/>
      <c r="APU34" s="96"/>
      <c r="APV34" s="96"/>
      <c r="APW34" s="96"/>
      <c r="APX34" s="96"/>
      <c r="APY34" s="96"/>
      <c r="APZ34" s="96"/>
      <c r="AQA34" s="97"/>
      <c r="AQB34" s="95">
        <f>AQB36+AQB37+AQB38+AQB42+AQB43+AQB44+AQB45</f>
        <v>374031.49</v>
      </c>
      <c r="AQC34" s="96"/>
      <c r="AQD34" s="96"/>
      <c r="AQE34" s="96"/>
      <c r="AQF34" s="96"/>
      <c r="AQG34" s="96"/>
      <c r="AQH34" s="96"/>
      <c r="AQI34" s="96"/>
      <c r="AQJ34" s="96"/>
      <c r="AQK34" s="96"/>
      <c r="AQL34" s="97"/>
      <c r="AQM34" s="95">
        <f>AQM36+AQM37+AQM38+AQM42+AQM43+AQM44+AQM45</f>
        <v>1136300.0000000002</v>
      </c>
      <c r="AQN34" s="96"/>
      <c r="AQO34" s="96"/>
      <c r="AQP34" s="96"/>
      <c r="AQQ34" s="96"/>
      <c r="AQR34" s="96"/>
      <c r="AQS34" s="96"/>
      <c r="AQT34" s="96"/>
      <c r="AQU34" s="96"/>
      <c r="AQV34" s="96"/>
      <c r="AQW34" s="96"/>
      <c r="AQX34" s="96"/>
      <c r="AQY34" s="96"/>
      <c r="AQZ34" s="96"/>
      <c r="ARA34" s="100"/>
      <c r="ARB34" s="95">
        <f>ARB36+ARB37+ARB38+ARB42+ARB43+ARB44+ARB45</f>
        <v>599612.41999999993</v>
      </c>
      <c r="ARC34" s="96"/>
      <c r="ARD34" s="96"/>
      <c r="ARE34" s="96"/>
      <c r="ARF34" s="96"/>
      <c r="ARG34" s="96"/>
      <c r="ARH34" s="96"/>
      <c r="ARI34" s="96"/>
      <c r="ARJ34" s="96"/>
      <c r="ARK34" s="96"/>
      <c r="ARL34" s="97"/>
      <c r="ARM34" s="95">
        <f>ARM36+ARM37+ARM38+ARM42+ARM43+ARM44+ARM45</f>
        <v>2193460</v>
      </c>
      <c r="ARN34" s="96"/>
      <c r="ARO34" s="96"/>
      <c r="ARP34" s="96"/>
      <c r="ARQ34" s="96"/>
      <c r="ARR34" s="96"/>
      <c r="ARS34" s="96"/>
      <c r="ART34" s="96"/>
      <c r="ARU34" s="96"/>
      <c r="ARV34" s="96"/>
      <c r="ARW34" s="96"/>
      <c r="ARX34" s="96"/>
      <c r="ARY34" s="96"/>
      <c r="ARZ34" s="96"/>
      <c r="ASA34" s="97"/>
      <c r="ASB34" s="95">
        <f>ASB36+ASB37+ASB38+ASB42+ASB43+ASB44+ASB45</f>
        <v>599612.41999999993</v>
      </c>
      <c r="ASC34" s="96"/>
      <c r="ASD34" s="96"/>
      <c r="ASE34" s="96"/>
      <c r="ASF34" s="96"/>
      <c r="ASG34" s="96"/>
      <c r="ASH34" s="96"/>
      <c r="ASI34" s="96"/>
      <c r="ASJ34" s="96"/>
      <c r="ASK34" s="96"/>
      <c r="ASL34" s="97"/>
      <c r="ASM34" s="95">
        <f>ASM36+ASM37+ASM38+ASM42+ASM43+ASM44+ASM45</f>
        <v>2193460</v>
      </c>
      <c r="ASN34" s="96"/>
      <c r="ASO34" s="96"/>
      <c r="ASP34" s="96"/>
      <c r="ASQ34" s="96"/>
      <c r="ASR34" s="96"/>
      <c r="ASS34" s="96"/>
      <c r="AST34" s="96"/>
      <c r="ASU34" s="96"/>
      <c r="ASV34" s="96"/>
      <c r="ASW34" s="96"/>
      <c r="ASX34" s="96"/>
      <c r="ASY34" s="96"/>
      <c r="ASZ34" s="96"/>
      <c r="ATA34" s="100"/>
      <c r="ATB34" s="95">
        <f>ATB36+ATB37+ATB38+ATB42+ATB43+ATB44+ATB45</f>
        <v>380325.41</v>
      </c>
      <c r="ATC34" s="96"/>
      <c r="ATD34" s="96"/>
      <c r="ATE34" s="96"/>
      <c r="ATF34" s="96"/>
      <c r="ATG34" s="96"/>
      <c r="ATH34" s="96"/>
      <c r="ATI34" s="96"/>
      <c r="ATJ34" s="96"/>
      <c r="ATK34" s="96"/>
      <c r="ATL34" s="97"/>
      <c r="ATM34" s="95">
        <f>ATM36+ATM37+ATM38+ATM42+ATM43+ATM44+ATM45</f>
        <v>1078110</v>
      </c>
      <c r="ATN34" s="96"/>
      <c r="ATO34" s="96"/>
      <c r="ATP34" s="96"/>
      <c r="ATQ34" s="96"/>
      <c r="ATR34" s="96"/>
      <c r="ATS34" s="96"/>
      <c r="ATT34" s="96"/>
      <c r="ATU34" s="96"/>
      <c r="ATV34" s="96"/>
      <c r="ATW34" s="96"/>
      <c r="ATX34" s="96"/>
      <c r="ATY34" s="96"/>
      <c r="ATZ34" s="96"/>
      <c r="AUA34" s="97"/>
      <c r="AUB34" s="95">
        <f>AUB36+AUB37+AUB38+AUB42+AUB43+AUB44+AUB45</f>
        <v>380325.41</v>
      </c>
      <c r="AUC34" s="96"/>
      <c r="AUD34" s="96"/>
      <c r="AUE34" s="96"/>
      <c r="AUF34" s="96"/>
      <c r="AUG34" s="96"/>
      <c r="AUH34" s="96"/>
      <c r="AUI34" s="96"/>
      <c r="AUJ34" s="96"/>
      <c r="AUK34" s="96"/>
      <c r="AUL34" s="97"/>
      <c r="AUM34" s="95">
        <f>AUM36+AUM37+AUM38+AUM42+AUM43+AUM44+AUM45</f>
        <v>1078110</v>
      </c>
      <c r="AUN34" s="96"/>
      <c r="AUO34" s="96"/>
      <c r="AUP34" s="96"/>
      <c r="AUQ34" s="96"/>
      <c r="AUR34" s="96"/>
      <c r="AUS34" s="96"/>
      <c r="AUT34" s="96"/>
      <c r="AUU34" s="96"/>
      <c r="AUV34" s="96"/>
      <c r="AUW34" s="96"/>
      <c r="AUX34" s="96"/>
      <c r="AUY34" s="96"/>
      <c r="AUZ34" s="96"/>
      <c r="AVA34" s="100"/>
      <c r="AVB34" s="95">
        <f>AVB36+AVB37+AVB38+AVB42+AVB43+AVB44+AVB45</f>
        <v>275253.38</v>
      </c>
      <c r="AVC34" s="96"/>
      <c r="AVD34" s="96"/>
      <c r="AVE34" s="96"/>
      <c r="AVF34" s="96"/>
      <c r="AVG34" s="96"/>
      <c r="AVH34" s="96"/>
      <c r="AVI34" s="96"/>
      <c r="AVJ34" s="96"/>
      <c r="AVK34" s="96"/>
      <c r="AVL34" s="97"/>
      <c r="AVM34" s="95">
        <f>AVM36+AVM37+AVM38+AVM42+AVM43+AVM44+AVM45</f>
        <v>1020000.0000000001</v>
      </c>
      <c r="AVN34" s="96"/>
      <c r="AVO34" s="96"/>
      <c r="AVP34" s="96"/>
      <c r="AVQ34" s="96"/>
      <c r="AVR34" s="96"/>
      <c r="AVS34" s="96"/>
      <c r="AVT34" s="96"/>
      <c r="AVU34" s="96"/>
      <c r="AVV34" s="96"/>
      <c r="AVW34" s="96"/>
      <c r="AVX34" s="96"/>
      <c r="AVY34" s="96"/>
      <c r="AVZ34" s="96"/>
      <c r="AWA34" s="97"/>
      <c r="AWB34" s="95">
        <f>AWB36+AWB37+AWB38+AWB42+AWB43+AWB44+AWB45</f>
        <v>275253.38</v>
      </c>
      <c r="AWC34" s="96"/>
      <c r="AWD34" s="96"/>
      <c r="AWE34" s="96"/>
      <c r="AWF34" s="96"/>
      <c r="AWG34" s="96"/>
      <c r="AWH34" s="96"/>
      <c r="AWI34" s="96"/>
      <c r="AWJ34" s="96"/>
      <c r="AWK34" s="96"/>
      <c r="AWL34" s="97"/>
      <c r="AWM34" s="95">
        <f>AWM36+AWM37+AWM38+AWM42+AWM43+AWM44+AWM45</f>
        <v>1020000.0000000001</v>
      </c>
      <c r="AWN34" s="96"/>
      <c r="AWO34" s="96"/>
      <c r="AWP34" s="96"/>
      <c r="AWQ34" s="96"/>
      <c r="AWR34" s="96"/>
      <c r="AWS34" s="96"/>
      <c r="AWT34" s="96"/>
      <c r="AWU34" s="96"/>
      <c r="AWV34" s="96"/>
      <c r="AWW34" s="96"/>
      <c r="AWX34" s="96"/>
      <c r="AWY34" s="96"/>
      <c r="AWZ34" s="96"/>
      <c r="AXA34" s="100"/>
      <c r="AXB34" s="95">
        <f>AXB36+AXB37+AXB38+AXB42+AXB43+AXB44+AXB45</f>
        <v>466735.48</v>
      </c>
      <c r="AXC34" s="96"/>
      <c r="AXD34" s="96"/>
      <c r="AXE34" s="96"/>
      <c r="AXF34" s="96"/>
      <c r="AXG34" s="96"/>
      <c r="AXH34" s="96"/>
      <c r="AXI34" s="96"/>
      <c r="AXJ34" s="96"/>
      <c r="AXK34" s="96"/>
      <c r="AXL34" s="97"/>
      <c r="AXM34" s="95">
        <f>AXM36+AXM37+AXM38+AXM42+AXM43+AXM44+AXM45</f>
        <v>1400000</v>
      </c>
      <c r="AXN34" s="96"/>
      <c r="AXO34" s="96"/>
      <c r="AXP34" s="96"/>
      <c r="AXQ34" s="96"/>
      <c r="AXR34" s="96"/>
      <c r="AXS34" s="96"/>
      <c r="AXT34" s="96"/>
      <c r="AXU34" s="96"/>
      <c r="AXV34" s="96"/>
      <c r="AXW34" s="96"/>
      <c r="AXX34" s="96"/>
      <c r="AXY34" s="96"/>
      <c r="AXZ34" s="96"/>
      <c r="AYA34" s="97"/>
      <c r="AYB34" s="95">
        <f>AYB36+AYB37+AYB38+AYB42+AYB43+AYB44+AYB45</f>
        <v>466735.48</v>
      </c>
      <c r="AYC34" s="96"/>
      <c r="AYD34" s="96"/>
      <c r="AYE34" s="96"/>
      <c r="AYF34" s="96"/>
      <c r="AYG34" s="96"/>
      <c r="AYH34" s="96"/>
      <c r="AYI34" s="96"/>
      <c r="AYJ34" s="96"/>
      <c r="AYK34" s="96"/>
      <c r="AYL34" s="97"/>
      <c r="AYM34" s="95">
        <f>AYM36+AYM37+AYM38+AYM42+AYM43+AYM44+AYM45</f>
        <v>1400000</v>
      </c>
      <c r="AYN34" s="96"/>
      <c r="AYO34" s="96"/>
      <c r="AYP34" s="96"/>
      <c r="AYQ34" s="96"/>
      <c r="AYR34" s="96"/>
      <c r="AYS34" s="96"/>
      <c r="AYT34" s="96"/>
      <c r="AYU34" s="96"/>
      <c r="AYV34" s="96"/>
      <c r="AYW34" s="96"/>
      <c r="AYX34" s="96"/>
      <c r="AYY34" s="96"/>
      <c r="AYZ34" s="96"/>
      <c r="AZA34" s="100"/>
      <c r="AZB34" s="95">
        <f>AZB36+AZB37+AZB38+AZB42+AZB43+AZB44+AZB45</f>
        <v>418399.36999999994</v>
      </c>
      <c r="AZC34" s="96"/>
      <c r="AZD34" s="96"/>
      <c r="AZE34" s="96"/>
      <c r="AZF34" s="96"/>
      <c r="AZG34" s="96"/>
      <c r="AZH34" s="96"/>
      <c r="AZI34" s="96"/>
      <c r="AZJ34" s="96"/>
      <c r="AZK34" s="96"/>
      <c r="AZL34" s="97"/>
      <c r="AZM34" s="95">
        <f>AZM36+AZM37+AZM38+AZM42+AZM43+AZM44+AZM45</f>
        <v>1159880</v>
      </c>
      <c r="AZN34" s="96"/>
      <c r="AZO34" s="96"/>
      <c r="AZP34" s="96"/>
      <c r="AZQ34" s="96"/>
      <c r="AZR34" s="96"/>
      <c r="AZS34" s="96"/>
      <c r="AZT34" s="96"/>
      <c r="AZU34" s="96"/>
      <c r="AZV34" s="96"/>
      <c r="AZW34" s="96"/>
      <c r="AZX34" s="96"/>
      <c r="AZY34" s="96"/>
      <c r="AZZ34" s="96"/>
      <c r="BAA34" s="97"/>
      <c r="BAB34" s="95">
        <f>BAB36+BAB37+BAB38+BAB42+BAB43+BAB44+BAB45</f>
        <v>418399.36999999994</v>
      </c>
      <c r="BAC34" s="96"/>
      <c r="BAD34" s="96"/>
      <c r="BAE34" s="96"/>
      <c r="BAF34" s="96"/>
      <c r="BAG34" s="96"/>
      <c r="BAH34" s="96"/>
      <c r="BAI34" s="96"/>
      <c r="BAJ34" s="96"/>
      <c r="BAK34" s="96"/>
      <c r="BAL34" s="97"/>
      <c r="BAM34" s="95">
        <f>BAM36+BAM37+BAM38+BAM42+BAM43+BAM44+BAM45</f>
        <v>1159880</v>
      </c>
      <c r="BAN34" s="96"/>
      <c r="BAO34" s="96"/>
      <c r="BAP34" s="96"/>
      <c r="BAQ34" s="96"/>
      <c r="BAR34" s="96"/>
      <c r="BAS34" s="96"/>
      <c r="BAT34" s="96"/>
      <c r="BAU34" s="96"/>
      <c r="BAV34" s="96"/>
      <c r="BAW34" s="96"/>
      <c r="BAX34" s="96"/>
      <c r="BAY34" s="96"/>
      <c r="BAZ34" s="96"/>
      <c r="BBA34" s="100"/>
      <c r="BBB34" s="95">
        <f>BBB36+BBB37+BBB38+BBB42+BBB43+BBB44+BBB45</f>
        <v>8249242.9699999997</v>
      </c>
      <c r="BBC34" s="96"/>
      <c r="BBD34" s="96"/>
      <c r="BBE34" s="96"/>
      <c r="BBF34" s="96"/>
      <c r="BBG34" s="96"/>
      <c r="BBH34" s="96"/>
      <c r="BBI34" s="96"/>
      <c r="BBJ34" s="96"/>
      <c r="BBK34" s="96"/>
      <c r="BBL34" s="97"/>
      <c r="BBM34" s="95">
        <f>BBM36+BBM37+BBM38+BBM42+BBM43+BBM44+BBM45</f>
        <v>22689491</v>
      </c>
      <c r="BBN34" s="96"/>
      <c r="BBO34" s="96"/>
      <c r="BBP34" s="96"/>
      <c r="BBQ34" s="96"/>
      <c r="BBR34" s="96"/>
      <c r="BBS34" s="96"/>
      <c r="BBT34" s="96"/>
      <c r="BBU34" s="96"/>
      <c r="BBV34" s="96"/>
      <c r="BBW34" s="96"/>
      <c r="BBX34" s="96"/>
      <c r="BBY34" s="96"/>
      <c r="BBZ34" s="96"/>
      <c r="BCA34" s="97"/>
      <c r="BCB34" s="95">
        <f>BCB36+BCB37+BCB38+BCB42+BCB43+BCB44+BCB45</f>
        <v>8249242.9699999997</v>
      </c>
      <c r="BCC34" s="96"/>
      <c r="BCD34" s="96"/>
      <c r="BCE34" s="96"/>
      <c r="BCF34" s="96"/>
      <c r="BCG34" s="96"/>
      <c r="BCH34" s="96"/>
      <c r="BCI34" s="96"/>
      <c r="BCJ34" s="96"/>
      <c r="BCK34" s="96"/>
      <c r="BCL34" s="97"/>
      <c r="BCM34" s="95">
        <f>BCM36+BCM37+BCM38+BCM42+BCM43+BCM44+BCM45</f>
        <v>22689491</v>
      </c>
      <c r="BCN34" s="96"/>
      <c r="BCO34" s="96"/>
      <c r="BCP34" s="96"/>
      <c r="BCQ34" s="96"/>
      <c r="BCR34" s="96"/>
      <c r="BCS34" s="96"/>
      <c r="BCT34" s="96"/>
      <c r="BCU34" s="96"/>
      <c r="BCV34" s="96"/>
      <c r="BCW34" s="96"/>
      <c r="BCX34" s="96"/>
      <c r="BCY34" s="96"/>
      <c r="BCZ34" s="96"/>
      <c r="BDA34" s="100"/>
      <c r="BDB34" s="95">
        <f>BDB36+BDB37+BDB38+BDB42+BDB43+BDB44+BDB45</f>
        <v>1400252.8800000001</v>
      </c>
      <c r="BDC34" s="96"/>
      <c r="BDD34" s="96"/>
      <c r="BDE34" s="96"/>
      <c r="BDF34" s="96"/>
      <c r="BDG34" s="96"/>
      <c r="BDH34" s="96"/>
      <c r="BDI34" s="96"/>
      <c r="BDJ34" s="96"/>
      <c r="BDK34" s="96"/>
      <c r="BDL34" s="97"/>
      <c r="BDM34" s="95">
        <f>BDM36+BDM37+BDM38+BDM42+BDM43+BDM44+BDM45</f>
        <v>4550098</v>
      </c>
      <c r="BDN34" s="96"/>
      <c r="BDO34" s="96"/>
      <c r="BDP34" s="96"/>
      <c r="BDQ34" s="96"/>
      <c r="BDR34" s="96"/>
      <c r="BDS34" s="96"/>
      <c r="BDT34" s="96"/>
      <c r="BDU34" s="96"/>
      <c r="BDV34" s="96"/>
      <c r="BDW34" s="96"/>
      <c r="BDX34" s="96"/>
      <c r="BDY34" s="96"/>
      <c r="BDZ34" s="96"/>
      <c r="BEA34" s="97"/>
      <c r="BEB34" s="95">
        <f>BEB36+BEB37+BEB38+BEB42+BEB43+BEB44+BEB45</f>
        <v>1400252.8800000001</v>
      </c>
      <c r="BEC34" s="96"/>
      <c r="BED34" s="96"/>
      <c r="BEE34" s="96"/>
      <c r="BEF34" s="96"/>
      <c r="BEG34" s="96"/>
      <c r="BEH34" s="96"/>
      <c r="BEI34" s="96"/>
      <c r="BEJ34" s="96"/>
      <c r="BEK34" s="96"/>
      <c r="BEL34" s="97"/>
      <c r="BEM34" s="95">
        <f>BEM36+BEM37+BEM38+BEM42+BEM43+BEM44+BEM45</f>
        <v>4550098</v>
      </c>
      <c r="BEN34" s="96"/>
      <c r="BEO34" s="96"/>
      <c r="BEP34" s="96"/>
      <c r="BEQ34" s="96"/>
      <c r="BER34" s="96"/>
      <c r="BES34" s="96"/>
      <c r="BET34" s="96"/>
      <c r="BEU34" s="96"/>
      <c r="BEV34" s="96"/>
      <c r="BEW34" s="96"/>
      <c r="BEX34" s="96"/>
      <c r="BEY34" s="96"/>
      <c r="BEZ34" s="96"/>
      <c r="BFA34" s="100"/>
      <c r="BFB34" s="95">
        <f>BFB36+BFB37+BFB38+BFB42+BFB43+BFB44+BFB45</f>
        <v>1450301.4399999999</v>
      </c>
      <c r="BFC34" s="96"/>
      <c r="BFD34" s="96"/>
      <c r="BFE34" s="96"/>
      <c r="BFF34" s="96"/>
      <c r="BFG34" s="96"/>
      <c r="BFH34" s="96"/>
      <c r="BFI34" s="96"/>
      <c r="BFJ34" s="96"/>
      <c r="BFK34" s="96"/>
      <c r="BFL34" s="97"/>
      <c r="BFM34" s="95">
        <f>BFM36+BFM37+BFM38+BFM42+BFM43+BFM44+BFM45</f>
        <v>4030949.9999999995</v>
      </c>
      <c r="BFN34" s="96"/>
      <c r="BFO34" s="96"/>
      <c r="BFP34" s="96"/>
      <c r="BFQ34" s="96"/>
      <c r="BFR34" s="96"/>
      <c r="BFS34" s="96"/>
      <c r="BFT34" s="96"/>
      <c r="BFU34" s="96"/>
      <c r="BFV34" s="96"/>
      <c r="BFW34" s="96"/>
      <c r="BFX34" s="96"/>
      <c r="BFY34" s="96"/>
      <c r="BFZ34" s="96"/>
      <c r="BGA34" s="97"/>
      <c r="BGB34" s="95">
        <f>BGB36+BGB37+BGB38+BGB42+BGB43+BGB44+BGB45</f>
        <v>1450301.4399999999</v>
      </c>
      <c r="BGC34" s="96"/>
      <c r="BGD34" s="96"/>
      <c r="BGE34" s="96"/>
      <c r="BGF34" s="96"/>
      <c r="BGG34" s="96"/>
      <c r="BGH34" s="96"/>
      <c r="BGI34" s="96"/>
      <c r="BGJ34" s="96"/>
      <c r="BGK34" s="96"/>
      <c r="BGL34" s="97"/>
      <c r="BGM34" s="95">
        <f>BGM36+BGM37+BGM38+BGM42+BGM43+BGM44+BGM45</f>
        <v>4030949.9999999995</v>
      </c>
      <c r="BGN34" s="96"/>
      <c r="BGO34" s="96"/>
      <c r="BGP34" s="96"/>
      <c r="BGQ34" s="96"/>
      <c r="BGR34" s="96"/>
      <c r="BGS34" s="96"/>
      <c r="BGT34" s="96"/>
      <c r="BGU34" s="96"/>
      <c r="BGV34" s="96"/>
      <c r="BGW34" s="96"/>
      <c r="BGX34" s="96"/>
      <c r="BGY34" s="96"/>
      <c r="BGZ34" s="96"/>
      <c r="BHA34" s="100"/>
      <c r="BHB34" s="95">
        <f>BHB36+BHB37+BHB38+BHB42+BHB43+BHB44+BHB45</f>
        <v>1373484.2500000002</v>
      </c>
      <c r="BHC34" s="96"/>
      <c r="BHD34" s="96"/>
      <c r="BHE34" s="96"/>
      <c r="BHF34" s="96"/>
      <c r="BHG34" s="96"/>
      <c r="BHH34" s="96"/>
      <c r="BHI34" s="96"/>
      <c r="BHJ34" s="96"/>
      <c r="BHK34" s="96"/>
      <c r="BHL34" s="97"/>
      <c r="BHM34" s="95">
        <f>BHM36+BHM37+BHM38+BHM42+BHM43+BHM44+BHM45</f>
        <v>3899100</v>
      </c>
      <c r="BHN34" s="96"/>
      <c r="BHO34" s="96"/>
      <c r="BHP34" s="96"/>
      <c r="BHQ34" s="96"/>
      <c r="BHR34" s="96"/>
      <c r="BHS34" s="96"/>
      <c r="BHT34" s="96"/>
      <c r="BHU34" s="96"/>
      <c r="BHV34" s="96"/>
      <c r="BHW34" s="96"/>
      <c r="BHX34" s="96"/>
      <c r="BHY34" s="96"/>
      <c r="BHZ34" s="96"/>
      <c r="BIA34" s="97"/>
      <c r="BIB34" s="95">
        <f>BIB36+BIB37+BIB38+BIB42+BIB43+BIB44+BIB45</f>
        <v>1373484.2500000002</v>
      </c>
      <c r="BIC34" s="96"/>
      <c r="BID34" s="96"/>
      <c r="BIE34" s="96"/>
      <c r="BIF34" s="96"/>
      <c r="BIG34" s="96"/>
      <c r="BIH34" s="96"/>
      <c r="BII34" s="96"/>
      <c r="BIJ34" s="96"/>
      <c r="BIK34" s="96"/>
      <c r="BIL34" s="97"/>
      <c r="BIM34" s="95">
        <f>BIM36+BIM37+BIM38+BIM42+BIM43+BIM44+BIM45</f>
        <v>3899100</v>
      </c>
      <c r="BIN34" s="96"/>
      <c r="BIO34" s="96"/>
      <c r="BIP34" s="96"/>
      <c r="BIQ34" s="96"/>
      <c r="BIR34" s="96"/>
      <c r="BIS34" s="96"/>
      <c r="BIT34" s="96"/>
      <c r="BIU34" s="96"/>
      <c r="BIV34" s="96"/>
      <c r="BIW34" s="96"/>
      <c r="BIX34" s="96"/>
      <c r="BIY34" s="96"/>
      <c r="BIZ34" s="96"/>
      <c r="BJA34" s="100"/>
      <c r="BJB34" s="95">
        <f>BJB36+BJB37+BJB38+BJB42+BJB43+BJB44+BJB45</f>
        <v>735477.56</v>
      </c>
      <c r="BJC34" s="96"/>
      <c r="BJD34" s="96"/>
      <c r="BJE34" s="96"/>
      <c r="BJF34" s="96"/>
      <c r="BJG34" s="96"/>
      <c r="BJH34" s="96"/>
      <c r="BJI34" s="96"/>
      <c r="BJJ34" s="96"/>
      <c r="BJK34" s="96"/>
      <c r="BJL34" s="97"/>
      <c r="BJM34" s="95">
        <f>BJM36+BJM37+BJM38+BJM42+BJM43+BJM44+BJM45</f>
        <v>2100000</v>
      </c>
      <c r="BJN34" s="96"/>
      <c r="BJO34" s="96"/>
      <c r="BJP34" s="96"/>
      <c r="BJQ34" s="96"/>
      <c r="BJR34" s="96"/>
      <c r="BJS34" s="96"/>
      <c r="BJT34" s="96"/>
      <c r="BJU34" s="96"/>
      <c r="BJV34" s="96"/>
      <c r="BJW34" s="96"/>
      <c r="BJX34" s="96"/>
      <c r="BJY34" s="96"/>
      <c r="BJZ34" s="96"/>
      <c r="BKA34" s="97"/>
      <c r="BKB34" s="95">
        <f>BKB36+BKB37+BKB38+BKB42+BKB43+BKB44+BKB45</f>
        <v>735477.56</v>
      </c>
      <c r="BKC34" s="96"/>
      <c r="BKD34" s="96"/>
      <c r="BKE34" s="96"/>
      <c r="BKF34" s="96"/>
      <c r="BKG34" s="96"/>
      <c r="BKH34" s="96"/>
      <c r="BKI34" s="96"/>
      <c r="BKJ34" s="96"/>
      <c r="BKK34" s="96"/>
      <c r="BKL34" s="97"/>
      <c r="BKM34" s="95">
        <f>BKM36+BKM37+BKM38+BKM42+BKM43+BKM44+BKM45</f>
        <v>2100000</v>
      </c>
      <c r="BKN34" s="96"/>
      <c r="BKO34" s="96"/>
      <c r="BKP34" s="96"/>
      <c r="BKQ34" s="96"/>
      <c r="BKR34" s="96"/>
      <c r="BKS34" s="96"/>
      <c r="BKT34" s="96"/>
      <c r="BKU34" s="96"/>
      <c r="BKV34" s="96"/>
      <c r="BKW34" s="96"/>
      <c r="BKX34" s="96"/>
      <c r="BKY34" s="96"/>
      <c r="BKZ34" s="96"/>
      <c r="BLA34" s="100"/>
      <c r="BLB34" s="95">
        <f>BLB36+BLB37+BLB38+BLB42+BLB43+BLB44+BLB45</f>
        <v>3375949.66</v>
      </c>
      <c r="BLC34" s="96"/>
      <c r="BLD34" s="96"/>
      <c r="BLE34" s="96"/>
      <c r="BLF34" s="96"/>
      <c r="BLG34" s="96"/>
      <c r="BLH34" s="96"/>
      <c r="BLI34" s="96"/>
      <c r="BLJ34" s="96"/>
      <c r="BLK34" s="96"/>
      <c r="BLL34" s="97"/>
      <c r="BLM34" s="95">
        <f>BLM36+BLM37+BLM38+BLM42+BLM43+BLM44+BLM45</f>
        <v>11865364.93</v>
      </c>
      <c r="BLN34" s="96"/>
      <c r="BLO34" s="96"/>
      <c r="BLP34" s="96"/>
      <c r="BLQ34" s="96"/>
      <c r="BLR34" s="96"/>
      <c r="BLS34" s="96"/>
      <c r="BLT34" s="96"/>
      <c r="BLU34" s="96"/>
      <c r="BLV34" s="96"/>
      <c r="BLW34" s="96"/>
      <c r="BLX34" s="96"/>
      <c r="BLY34" s="96"/>
      <c r="BLZ34" s="96"/>
      <c r="BMA34" s="97"/>
      <c r="BMB34" s="95">
        <f>BMB36+BMB37+BMB38+BMB42+BMB43+BMB44+BMB45</f>
        <v>635439.6</v>
      </c>
      <c r="BMC34" s="96"/>
      <c r="BMD34" s="96"/>
      <c r="BME34" s="96"/>
      <c r="BMF34" s="96"/>
      <c r="BMG34" s="96"/>
      <c r="BMH34" s="96"/>
      <c r="BMI34" s="96"/>
      <c r="BMJ34" s="96"/>
      <c r="BMK34" s="96"/>
      <c r="BML34" s="97"/>
      <c r="BMM34" s="95">
        <f>BMM36+BMM37+BMM38+BMM42+BMM43+BMM44+BMM45</f>
        <v>1874496.5300000003</v>
      </c>
      <c r="BMN34" s="96"/>
      <c r="BMO34" s="96"/>
      <c r="BMP34" s="96"/>
      <c r="BMQ34" s="96"/>
      <c r="BMR34" s="96"/>
      <c r="BMS34" s="96"/>
      <c r="BMT34" s="96"/>
      <c r="BMU34" s="96"/>
      <c r="BMV34" s="96"/>
      <c r="BMW34" s="96"/>
      <c r="BMX34" s="96"/>
      <c r="BMY34" s="96"/>
      <c r="BMZ34" s="96"/>
      <c r="BNA34" s="100"/>
      <c r="BNB34" s="45"/>
      <c r="BNC34" s="45"/>
      <c r="BND34" s="45"/>
      <c r="BNE34" s="45"/>
      <c r="BNF34" s="45"/>
      <c r="BNG34" s="45"/>
      <c r="BNH34" s="45"/>
      <c r="BNI34" s="45"/>
      <c r="BNJ34" s="45"/>
      <c r="BNK34" s="45"/>
      <c r="BNL34" s="45"/>
      <c r="BNM34" s="45"/>
      <c r="BNN34" s="45"/>
      <c r="BNO34" s="45"/>
      <c r="BNP34" s="45"/>
      <c r="BNQ34" s="45"/>
      <c r="BNR34" s="45"/>
      <c r="BNS34" s="45"/>
      <c r="BNT34" s="45"/>
      <c r="BNU34" s="45"/>
      <c r="BNV34" s="45"/>
      <c r="BNW34" s="45"/>
      <c r="BNX34" s="45"/>
      <c r="BNY34" s="45"/>
      <c r="BNZ34" s="45"/>
      <c r="BOA34" s="45"/>
      <c r="BOB34" s="45"/>
      <c r="BOC34" s="45"/>
      <c r="BOD34" s="45"/>
      <c r="BOE34" s="45"/>
      <c r="BOF34" s="45"/>
      <c r="BOG34" s="45"/>
      <c r="BOH34" s="45"/>
      <c r="BOI34" s="45"/>
      <c r="BOJ34" s="45"/>
      <c r="BOK34" s="45"/>
      <c r="BOL34" s="45"/>
      <c r="BOM34" s="45"/>
      <c r="BON34" s="45"/>
      <c r="BOO34" s="45"/>
      <c r="BOP34" s="45"/>
      <c r="BOQ34" s="45"/>
      <c r="BOR34" s="45"/>
      <c r="BOS34" s="45"/>
      <c r="BOT34" s="45"/>
      <c r="BOU34" s="45"/>
      <c r="BOV34" s="45"/>
      <c r="BOW34" s="45"/>
      <c r="BOX34" s="45"/>
      <c r="BOY34" s="45"/>
      <c r="BOZ34" s="45"/>
      <c r="BPA34" s="45"/>
    </row>
    <row r="35" spans="1:1769" s="56" customFormat="1" ht="39" customHeight="1">
      <c r="A35" s="164" t="s">
        <v>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42"/>
      <c r="AT35" s="72"/>
      <c r="AU35" s="72"/>
      <c r="AV35" s="72"/>
      <c r="AW35" s="72"/>
      <c r="AX35" s="72"/>
      <c r="AY35" s="72"/>
      <c r="AZ35" s="72"/>
      <c r="BA35" s="143"/>
      <c r="BB35" s="111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1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3"/>
      <c r="CB35" s="111"/>
      <c r="CC35" s="112"/>
      <c r="CD35" s="112"/>
      <c r="CE35" s="112"/>
      <c r="CF35" s="112"/>
      <c r="CG35" s="112"/>
      <c r="CH35" s="112"/>
      <c r="CI35" s="112"/>
      <c r="CJ35" s="112"/>
      <c r="CK35" s="112"/>
      <c r="CL35" s="113"/>
      <c r="CM35" s="111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6"/>
      <c r="DB35" s="111"/>
      <c r="DC35" s="112"/>
      <c r="DD35" s="112"/>
      <c r="DE35" s="112"/>
      <c r="DF35" s="112"/>
      <c r="DG35" s="112"/>
      <c r="DH35" s="112"/>
      <c r="DI35" s="112"/>
      <c r="DJ35" s="112"/>
      <c r="DK35" s="112"/>
      <c r="DL35" s="113"/>
      <c r="DM35" s="111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3"/>
      <c r="EB35" s="111"/>
      <c r="EC35" s="112"/>
      <c r="ED35" s="112"/>
      <c r="EE35" s="112"/>
      <c r="EF35" s="112"/>
      <c r="EG35" s="112"/>
      <c r="EH35" s="112"/>
      <c r="EI35" s="112"/>
      <c r="EJ35" s="112"/>
      <c r="EK35" s="112"/>
      <c r="EL35" s="113"/>
      <c r="EM35" s="111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6"/>
      <c r="FB35" s="111"/>
      <c r="FC35" s="112"/>
      <c r="FD35" s="112"/>
      <c r="FE35" s="112"/>
      <c r="FF35" s="112"/>
      <c r="FG35" s="112"/>
      <c r="FH35" s="112"/>
      <c r="FI35" s="112"/>
      <c r="FJ35" s="112"/>
      <c r="FK35" s="112"/>
      <c r="FL35" s="113"/>
      <c r="FM35" s="111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3"/>
      <c r="GB35" s="111"/>
      <c r="GC35" s="112"/>
      <c r="GD35" s="112"/>
      <c r="GE35" s="112"/>
      <c r="GF35" s="112"/>
      <c r="GG35" s="112"/>
      <c r="GH35" s="112"/>
      <c r="GI35" s="112"/>
      <c r="GJ35" s="112"/>
      <c r="GK35" s="112"/>
      <c r="GL35" s="113"/>
      <c r="GM35" s="111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6"/>
      <c r="HB35" s="111"/>
      <c r="HC35" s="112"/>
      <c r="HD35" s="112"/>
      <c r="HE35" s="112"/>
      <c r="HF35" s="112"/>
      <c r="HG35" s="112"/>
      <c r="HH35" s="112"/>
      <c r="HI35" s="112"/>
      <c r="HJ35" s="112"/>
      <c r="HK35" s="112"/>
      <c r="HL35" s="113"/>
      <c r="HM35" s="111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3"/>
      <c r="IB35" s="111"/>
      <c r="IC35" s="112"/>
      <c r="ID35" s="112"/>
      <c r="IE35" s="112"/>
      <c r="IF35" s="112"/>
      <c r="IG35" s="112"/>
      <c r="IH35" s="112"/>
      <c r="II35" s="112"/>
      <c r="IJ35" s="112"/>
      <c r="IK35" s="112"/>
      <c r="IL35" s="113"/>
      <c r="IM35" s="111"/>
      <c r="IN35" s="112"/>
      <c r="IO35" s="112"/>
      <c r="IP35" s="112"/>
      <c r="IQ35" s="112"/>
      <c r="IR35" s="112"/>
      <c r="IS35" s="112"/>
      <c r="IT35" s="112"/>
      <c r="IU35" s="112"/>
      <c r="IV35" s="112"/>
      <c r="IW35" s="112"/>
      <c r="IX35" s="112"/>
      <c r="IY35" s="112"/>
      <c r="IZ35" s="112"/>
      <c r="JA35" s="116"/>
      <c r="JB35" s="111"/>
      <c r="JC35" s="112"/>
      <c r="JD35" s="112"/>
      <c r="JE35" s="112"/>
      <c r="JF35" s="112"/>
      <c r="JG35" s="112"/>
      <c r="JH35" s="112"/>
      <c r="JI35" s="112"/>
      <c r="JJ35" s="112"/>
      <c r="JK35" s="112"/>
      <c r="JL35" s="113"/>
      <c r="JM35" s="111"/>
      <c r="JN35" s="112"/>
      <c r="JO35" s="112"/>
      <c r="JP35" s="112"/>
      <c r="JQ35" s="112"/>
      <c r="JR35" s="112"/>
      <c r="JS35" s="112"/>
      <c r="JT35" s="112"/>
      <c r="JU35" s="112"/>
      <c r="JV35" s="112"/>
      <c r="JW35" s="112"/>
      <c r="JX35" s="112"/>
      <c r="JY35" s="112"/>
      <c r="JZ35" s="112"/>
      <c r="KA35" s="113"/>
      <c r="KB35" s="111"/>
      <c r="KC35" s="112"/>
      <c r="KD35" s="112"/>
      <c r="KE35" s="112"/>
      <c r="KF35" s="112"/>
      <c r="KG35" s="112"/>
      <c r="KH35" s="112"/>
      <c r="KI35" s="112"/>
      <c r="KJ35" s="112"/>
      <c r="KK35" s="112"/>
      <c r="KL35" s="113"/>
      <c r="KM35" s="111"/>
      <c r="KN35" s="112"/>
      <c r="KO35" s="112"/>
      <c r="KP35" s="112"/>
      <c r="KQ35" s="112"/>
      <c r="KR35" s="112"/>
      <c r="KS35" s="112"/>
      <c r="KT35" s="112"/>
      <c r="KU35" s="112"/>
      <c r="KV35" s="112"/>
      <c r="KW35" s="112"/>
      <c r="KX35" s="112"/>
      <c r="KY35" s="112"/>
      <c r="KZ35" s="112"/>
      <c r="LA35" s="116"/>
      <c r="LB35" s="111"/>
      <c r="LC35" s="112"/>
      <c r="LD35" s="112"/>
      <c r="LE35" s="112"/>
      <c r="LF35" s="112"/>
      <c r="LG35" s="112"/>
      <c r="LH35" s="112"/>
      <c r="LI35" s="112"/>
      <c r="LJ35" s="112"/>
      <c r="LK35" s="112"/>
      <c r="LL35" s="113"/>
      <c r="LM35" s="111"/>
      <c r="LN35" s="112"/>
      <c r="LO35" s="112"/>
      <c r="LP35" s="112"/>
      <c r="LQ35" s="112"/>
      <c r="LR35" s="112"/>
      <c r="LS35" s="112"/>
      <c r="LT35" s="112"/>
      <c r="LU35" s="112"/>
      <c r="LV35" s="112"/>
      <c r="LW35" s="112"/>
      <c r="LX35" s="112"/>
      <c r="LY35" s="112"/>
      <c r="LZ35" s="112"/>
      <c r="MA35" s="113"/>
      <c r="MB35" s="111"/>
      <c r="MC35" s="112"/>
      <c r="MD35" s="112"/>
      <c r="ME35" s="112"/>
      <c r="MF35" s="112"/>
      <c r="MG35" s="112"/>
      <c r="MH35" s="112"/>
      <c r="MI35" s="112"/>
      <c r="MJ35" s="112"/>
      <c r="MK35" s="112"/>
      <c r="ML35" s="113"/>
      <c r="MM35" s="111"/>
      <c r="MN35" s="112"/>
      <c r="MO35" s="112"/>
      <c r="MP35" s="112"/>
      <c r="MQ35" s="112"/>
      <c r="MR35" s="112"/>
      <c r="MS35" s="112"/>
      <c r="MT35" s="112"/>
      <c r="MU35" s="112"/>
      <c r="MV35" s="112"/>
      <c r="MW35" s="112"/>
      <c r="MX35" s="112"/>
      <c r="MY35" s="112"/>
      <c r="MZ35" s="112"/>
      <c r="NA35" s="116"/>
      <c r="NB35" s="111"/>
      <c r="NC35" s="112"/>
      <c r="ND35" s="112"/>
      <c r="NE35" s="112"/>
      <c r="NF35" s="112"/>
      <c r="NG35" s="112"/>
      <c r="NH35" s="112"/>
      <c r="NI35" s="112"/>
      <c r="NJ35" s="112"/>
      <c r="NK35" s="112"/>
      <c r="NL35" s="113"/>
      <c r="NM35" s="111"/>
      <c r="NN35" s="112"/>
      <c r="NO35" s="112"/>
      <c r="NP35" s="112"/>
      <c r="NQ35" s="112"/>
      <c r="NR35" s="112"/>
      <c r="NS35" s="112"/>
      <c r="NT35" s="112"/>
      <c r="NU35" s="112"/>
      <c r="NV35" s="112"/>
      <c r="NW35" s="112"/>
      <c r="NX35" s="112"/>
      <c r="NY35" s="112"/>
      <c r="NZ35" s="112"/>
      <c r="OA35" s="113"/>
      <c r="OB35" s="111"/>
      <c r="OC35" s="112"/>
      <c r="OD35" s="112"/>
      <c r="OE35" s="112"/>
      <c r="OF35" s="112"/>
      <c r="OG35" s="112"/>
      <c r="OH35" s="112"/>
      <c r="OI35" s="112"/>
      <c r="OJ35" s="112"/>
      <c r="OK35" s="112"/>
      <c r="OL35" s="113"/>
      <c r="OM35" s="111"/>
      <c r="ON35" s="112"/>
      <c r="OO35" s="112"/>
      <c r="OP35" s="112"/>
      <c r="OQ35" s="112"/>
      <c r="OR35" s="112"/>
      <c r="OS35" s="112"/>
      <c r="OT35" s="112"/>
      <c r="OU35" s="112"/>
      <c r="OV35" s="112"/>
      <c r="OW35" s="112"/>
      <c r="OX35" s="112"/>
      <c r="OY35" s="112"/>
      <c r="OZ35" s="112"/>
      <c r="PA35" s="116"/>
      <c r="PB35" s="111"/>
      <c r="PC35" s="112"/>
      <c r="PD35" s="112"/>
      <c r="PE35" s="112"/>
      <c r="PF35" s="112"/>
      <c r="PG35" s="112"/>
      <c r="PH35" s="112"/>
      <c r="PI35" s="112"/>
      <c r="PJ35" s="112"/>
      <c r="PK35" s="112"/>
      <c r="PL35" s="113"/>
      <c r="PM35" s="111"/>
      <c r="PN35" s="112"/>
      <c r="PO35" s="112"/>
      <c r="PP35" s="112"/>
      <c r="PQ35" s="112"/>
      <c r="PR35" s="112"/>
      <c r="PS35" s="112"/>
      <c r="PT35" s="112"/>
      <c r="PU35" s="112"/>
      <c r="PV35" s="112"/>
      <c r="PW35" s="112"/>
      <c r="PX35" s="112"/>
      <c r="PY35" s="112"/>
      <c r="PZ35" s="112"/>
      <c r="QA35" s="113"/>
      <c r="QB35" s="111"/>
      <c r="QC35" s="112"/>
      <c r="QD35" s="112"/>
      <c r="QE35" s="112"/>
      <c r="QF35" s="112"/>
      <c r="QG35" s="112"/>
      <c r="QH35" s="112"/>
      <c r="QI35" s="112"/>
      <c r="QJ35" s="112"/>
      <c r="QK35" s="112"/>
      <c r="QL35" s="113"/>
      <c r="QM35" s="111"/>
      <c r="QN35" s="112"/>
      <c r="QO35" s="112"/>
      <c r="QP35" s="112"/>
      <c r="QQ35" s="112"/>
      <c r="QR35" s="112"/>
      <c r="QS35" s="112"/>
      <c r="QT35" s="112"/>
      <c r="QU35" s="112"/>
      <c r="QV35" s="112"/>
      <c r="QW35" s="112"/>
      <c r="QX35" s="112"/>
      <c r="QY35" s="112"/>
      <c r="QZ35" s="112"/>
      <c r="RA35" s="116"/>
      <c r="RB35" s="111"/>
      <c r="RC35" s="112"/>
      <c r="RD35" s="112"/>
      <c r="RE35" s="112"/>
      <c r="RF35" s="112"/>
      <c r="RG35" s="112"/>
      <c r="RH35" s="112"/>
      <c r="RI35" s="112"/>
      <c r="RJ35" s="112"/>
      <c r="RK35" s="112"/>
      <c r="RL35" s="113"/>
      <c r="RM35" s="111"/>
      <c r="RN35" s="112"/>
      <c r="RO35" s="112"/>
      <c r="RP35" s="112"/>
      <c r="RQ35" s="112"/>
      <c r="RR35" s="112"/>
      <c r="RS35" s="112"/>
      <c r="RT35" s="112"/>
      <c r="RU35" s="112"/>
      <c r="RV35" s="112"/>
      <c r="RW35" s="112"/>
      <c r="RX35" s="112"/>
      <c r="RY35" s="112"/>
      <c r="RZ35" s="112"/>
      <c r="SA35" s="113"/>
      <c r="SB35" s="111"/>
      <c r="SC35" s="112"/>
      <c r="SD35" s="112"/>
      <c r="SE35" s="112"/>
      <c r="SF35" s="112"/>
      <c r="SG35" s="112"/>
      <c r="SH35" s="112"/>
      <c r="SI35" s="112"/>
      <c r="SJ35" s="112"/>
      <c r="SK35" s="112"/>
      <c r="SL35" s="113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6"/>
      <c r="TB35" s="111"/>
      <c r="TC35" s="112"/>
      <c r="TD35" s="112"/>
      <c r="TE35" s="112"/>
      <c r="TF35" s="112"/>
      <c r="TG35" s="112"/>
      <c r="TH35" s="112"/>
      <c r="TI35" s="112"/>
      <c r="TJ35" s="112"/>
      <c r="TK35" s="112"/>
      <c r="TL35" s="113"/>
      <c r="TM35" s="111"/>
      <c r="TN35" s="112"/>
      <c r="TO35" s="112"/>
      <c r="TP35" s="112"/>
      <c r="TQ35" s="112"/>
      <c r="TR35" s="112"/>
      <c r="TS35" s="112"/>
      <c r="TT35" s="112"/>
      <c r="TU35" s="112"/>
      <c r="TV35" s="112"/>
      <c r="TW35" s="112"/>
      <c r="TX35" s="112"/>
      <c r="TY35" s="112"/>
      <c r="TZ35" s="112"/>
      <c r="UA35" s="113"/>
      <c r="UB35" s="111"/>
      <c r="UC35" s="112"/>
      <c r="UD35" s="112"/>
      <c r="UE35" s="112"/>
      <c r="UF35" s="112"/>
      <c r="UG35" s="112"/>
      <c r="UH35" s="112"/>
      <c r="UI35" s="112"/>
      <c r="UJ35" s="112"/>
      <c r="UK35" s="112"/>
      <c r="UL35" s="113"/>
      <c r="UM35" s="111"/>
      <c r="UN35" s="112"/>
      <c r="UO35" s="112"/>
      <c r="UP35" s="112"/>
      <c r="UQ35" s="112"/>
      <c r="UR35" s="112"/>
      <c r="US35" s="112"/>
      <c r="UT35" s="112"/>
      <c r="UU35" s="112"/>
      <c r="UV35" s="112"/>
      <c r="UW35" s="112"/>
      <c r="UX35" s="112"/>
      <c r="UY35" s="112"/>
      <c r="UZ35" s="112"/>
      <c r="VA35" s="116"/>
      <c r="VB35" s="111"/>
      <c r="VC35" s="112"/>
      <c r="VD35" s="112"/>
      <c r="VE35" s="112"/>
      <c r="VF35" s="112"/>
      <c r="VG35" s="112"/>
      <c r="VH35" s="112"/>
      <c r="VI35" s="112"/>
      <c r="VJ35" s="112"/>
      <c r="VK35" s="112"/>
      <c r="VL35" s="113"/>
      <c r="VM35" s="111"/>
      <c r="VN35" s="112"/>
      <c r="VO35" s="112"/>
      <c r="VP35" s="112"/>
      <c r="VQ35" s="112"/>
      <c r="VR35" s="112"/>
      <c r="VS35" s="112"/>
      <c r="VT35" s="112"/>
      <c r="VU35" s="112"/>
      <c r="VV35" s="112"/>
      <c r="VW35" s="112"/>
      <c r="VX35" s="112"/>
      <c r="VY35" s="112"/>
      <c r="VZ35" s="112"/>
      <c r="WA35" s="113"/>
      <c r="WB35" s="111"/>
      <c r="WC35" s="112"/>
      <c r="WD35" s="112"/>
      <c r="WE35" s="112"/>
      <c r="WF35" s="112"/>
      <c r="WG35" s="112"/>
      <c r="WH35" s="112"/>
      <c r="WI35" s="112"/>
      <c r="WJ35" s="112"/>
      <c r="WK35" s="112"/>
      <c r="WL35" s="113"/>
      <c r="WM35" s="111"/>
      <c r="WN35" s="112"/>
      <c r="WO35" s="112"/>
      <c r="WP35" s="112"/>
      <c r="WQ35" s="112"/>
      <c r="WR35" s="112"/>
      <c r="WS35" s="112"/>
      <c r="WT35" s="112"/>
      <c r="WU35" s="112"/>
      <c r="WV35" s="112"/>
      <c r="WW35" s="112"/>
      <c r="WX35" s="112"/>
      <c r="WY35" s="112"/>
      <c r="WZ35" s="112"/>
      <c r="XA35" s="116"/>
      <c r="XB35" s="111"/>
      <c r="XC35" s="112"/>
      <c r="XD35" s="112"/>
      <c r="XE35" s="112"/>
      <c r="XF35" s="112"/>
      <c r="XG35" s="112"/>
      <c r="XH35" s="112"/>
      <c r="XI35" s="112"/>
      <c r="XJ35" s="112"/>
      <c r="XK35" s="112"/>
      <c r="XL35" s="113"/>
      <c r="XM35" s="111"/>
      <c r="XN35" s="112"/>
      <c r="XO35" s="112"/>
      <c r="XP35" s="112"/>
      <c r="XQ35" s="112"/>
      <c r="XR35" s="112"/>
      <c r="XS35" s="112"/>
      <c r="XT35" s="112"/>
      <c r="XU35" s="112"/>
      <c r="XV35" s="112"/>
      <c r="XW35" s="112"/>
      <c r="XX35" s="112"/>
      <c r="XY35" s="112"/>
      <c r="XZ35" s="112"/>
      <c r="YA35" s="113"/>
      <c r="YB35" s="111"/>
      <c r="YC35" s="112"/>
      <c r="YD35" s="112"/>
      <c r="YE35" s="112"/>
      <c r="YF35" s="112"/>
      <c r="YG35" s="112"/>
      <c r="YH35" s="112"/>
      <c r="YI35" s="112"/>
      <c r="YJ35" s="112"/>
      <c r="YK35" s="112"/>
      <c r="YL35" s="113"/>
      <c r="YM35" s="111"/>
      <c r="YN35" s="112"/>
      <c r="YO35" s="112"/>
      <c r="YP35" s="112"/>
      <c r="YQ35" s="112"/>
      <c r="YR35" s="112"/>
      <c r="YS35" s="112"/>
      <c r="YT35" s="112"/>
      <c r="YU35" s="112"/>
      <c r="YV35" s="112"/>
      <c r="YW35" s="112"/>
      <c r="YX35" s="112"/>
      <c r="YY35" s="112"/>
      <c r="YZ35" s="112"/>
      <c r="ZA35" s="116"/>
      <c r="ZB35" s="111"/>
      <c r="ZC35" s="112"/>
      <c r="ZD35" s="112"/>
      <c r="ZE35" s="112"/>
      <c r="ZF35" s="112"/>
      <c r="ZG35" s="112"/>
      <c r="ZH35" s="112"/>
      <c r="ZI35" s="112"/>
      <c r="ZJ35" s="112"/>
      <c r="ZK35" s="112"/>
      <c r="ZL35" s="113"/>
      <c r="ZM35" s="111"/>
      <c r="ZN35" s="112"/>
      <c r="ZO35" s="112"/>
      <c r="ZP35" s="112"/>
      <c r="ZQ35" s="112"/>
      <c r="ZR35" s="112"/>
      <c r="ZS35" s="112"/>
      <c r="ZT35" s="112"/>
      <c r="ZU35" s="112"/>
      <c r="ZV35" s="112"/>
      <c r="ZW35" s="112"/>
      <c r="ZX35" s="112"/>
      <c r="ZY35" s="112"/>
      <c r="ZZ35" s="112"/>
      <c r="AAA35" s="113"/>
      <c r="AAB35" s="111"/>
      <c r="AAC35" s="112"/>
      <c r="AAD35" s="112"/>
      <c r="AAE35" s="112"/>
      <c r="AAF35" s="112"/>
      <c r="AAG35" s="112"/>
      <c r="AAH35" s="112"/>
      <c r="AAI35" s="112"/>
      <c r="AAJ35" s="112"/>
      <c r="AAK35" s="112"/>
      <c r="AAL35" s="113"/>
      <c r="AAM35" s="111"/>
      <c r="AAN35" s="112"/>
      <c r="AAO35" s="112"/>
      <c r="AAP35" s="112"/>
      <c r="AAQ35" s="112"/>
      <c r="AAR35" s="112"/>
      <c r="AAS35" s="112"/>
      <c r="AAT35" s="112"/>
      <c r="AAU35" s="112"/>
      <c r="AAV35" s="112"/>
      <c r="AAW35" s="112"/>
      <c r="AAX35" s="112"/>
      <c r="AAY35" s="112"/>
      <c r="AAZ35" s="112"/>
      <c r="ABA35" s="116"/>
      <c r="ABB35" s="111"/>
      <c r="ABC35" s="112"/>
      <c r="ABD35" s="112"/>
      <c r="ABE35" s="112"/>
      <c r="ABF35" s="112"/>
      <c r="ABG35" s="112"/>
      <c r="ABH35" s="112"/>
      <c r="ABI35" s="112"/>
      <c r="ABJ35" s="112"/>
      <c r="ABK35" s="112"/>
      <c r="ABL35" s="113"/>
      <c r="ABM35" s="111"/>
      <c r="ABN35" s="112"/>
      <c r="ABO35" s="112"/>
      <c r="ABP35" s="112"/>
      <c r="ABQ35" s="112"/>
      <c r="ABR35" s="112"/>
      <c r="ABS35" s="112"/>
      <c r="ABT35" s="112"/>
      <c r="ABU35" s="112"/>
      <c r="ABV35" s="112"/>
      <c r="ABW35" s="112"/>
      <c r="ABX35" s="112"/>
      <c r="ABY35" s="112"/>
      <c r="ABZ35" s="112"/>
      <c r="ACA35" s="113"/>
      <c r="ACB35" s="111"/>
      <c r="ACC35" s="112"/>
      <c r="ACD35" s="112"/>
      <c r="ACE35" s="112"/>
      <c r="ACF35" s="112"/>
      <c r="ACG35" s="112"/>
      <c r="ACH35" s="112"/>
      <c r="ACI35" s="112"/>
      <c r="ACJ35" s="112"/>
      <c r="ACK35" s="112"/>
      <c r="ACL35" s="113"/>
      <c r="ACM35" s="111"/>
      <c r="ACN35" s="112"/>
      <c r="ACO35" s="112"/>
      <c r="ACP35" s="112"/>
      <c r="ACQ35" s="112"/>
      <c r="ACR35" s="112"/>
      <c r="ACS35" s="112"/>
      <c r="ACT35" s="112"/>
      <c r="ACU35" s="112"/>
      <c r="ACV35" s="112"/>
      <c r="ACW35" s="112"/>
      <c r="ACX35" s="112"/>
      <c r="ACY35" s="112"/>
      <c r="ACZ35" s="112"/>
      <c r="ADA35" s="116"/>
      <c r="ADB35" s="111"/>
      <c r="ADC35" s="112"/>
      <c r="ADD35" s="112"/>
      <c r="ADE35" s="112"/>
      <c r="ADF35" s="112"/>
      <c r="ADG35" s="112"/>
      <c r="ADH35" s="112"/>
      <c r="ADI35" s="112"/>
      <c r="ADJ35" s="112"/>
      <c r="ADK35" s="112"/>
      <c r="ADL35" s="113"/>
      <c r="ADM35" s="111"/>
      <c r="ADN35" s="112"/>
      <c r="ADO35" s="112"/>
      <c r="ADP35" s="112"/>
      <c r="ADQ35" s="112"/>
      <c r="ADR35" s="112"/>
      <c r="ADS35" s="112"/>
      <c r="ADT35" s="112"/>
      <c r="ADU35" s="112"/>
      <c r="ADV35" s="112"/>
      <c r="ADW35" s="112"/>
      <c r="ADX35" s="112"/>
      <c r="ADY35" s="112"/>
      <c r="ADZ35" s="112"/>
      <c r="AEA35" s="113"/>
      <c r="AEB35" s="111"/>
      <c r="AEC35" s="112"/>
      <c r="AED35" s="112"/>
      <c r="AEE35" s="112"/>
      <c r="AEF35" s="112"/>
      <c r="AEG35" s="112"/>
      <c r="AEH35" s="112"/>
      <c r="AEI35" s="112"/>
      <c r="AEJ35" s="112"/>
      <c r="AEK35" s="112"/>
      <c r="AEL35" s="113"/>
      <c r="AEM35" s="111"/>
      <c r="AEN35" s="112"/>
      <c r="AEO35" s="112"/>
      <c r="AEP35" s="112"/>
      <c r="AEQ35" s="112"/>
      <c r="AER35" s="112"/>
      <c r="AES35" s="112"/>
      <c r="AET35" s="112"/>
      <c r="AEU35" s="112"/>
      <c r="AEV35" s="112"/>
      <c r="AEW35" s="112"/>
      <c r="AEX35" s="112"/>
      <c r="AEY35" s="112"/>
      <c r="AEZ35" s="112"/>
      <c r="AFA35" s="116"/>
      <c r="AFB35" s="111"/>
      <c r="AFC35" s="112"/>
      <c r="AFD35" s="112"/>
      <c r="AFE35" s="112"/>
      <c r="AFF35" s="112"/>
      <c r="AFG35" s="112"/>
      <c r="AFH35" s="112"/>
      <c r="AFI35" s="112"/>
      <c r="AFJ35" s="112"/>
      <c r="AFK35" s="112"/>
      <c r="AFL35" s="113"/>
      <c r="AFM35" s="111"/>
      <c r="AFN35" s="112"/>
      <c r="AFO35" s="112"/>
      <c r="AFP35" s="112"/>
      <c r="AFQ35" s="112"/>
      <c r="AFR35" s="112"/>
      <c r="AFS35" s="112"/>
      <c r="AFT35" s="112"/>
      <c r="AFU35" s="112"/>
      <c r="AFV35" s="112"/>
      <c r="AFW35" s="112"/>
      <c r="AFX35" s="112"/>
      <c r="AFY35" s="112"/>
      <c r="AFZ35" s="112"/>
      <c r="AGA35" s="113"/>
      <c r="AGB35" s="111"/>
      <c r="AGC35" s="112"/>
      <c r="AGD35" s="112"/>
      <c r="AGE35" s="112"/>
      <c r="AGF35" s="112"/>
      <c r="AGG35" s="112"/>
      <c r="AGH35" s="112"/>
      <c r="AGI35" s="112"/>
      <c r="AGJ35" s="112"/>
      <c r="AGK35" s="112"/>
      <c r="AGL35" s="113"/>
      <c r="AGM35" s="111"/>
      <c r="AGN35" s="112"/>
      <c r="AGO35" s="112"/>
      <c r="AGP35" s="112"/>
      <c r="AGQ35" s="112"/>
      <c r="AGR35" s="112"/>
      <c r="AGS35" s="112"/>
      <c r="AGT35" s="112"/>
      <c r="AGU35" s="112"/>
      <c r="AGV35" s="112"/>
      <c r="AGW35" s="112"/>
      <c r="AGX35" s="112"/>
      <c r="AGY35" s="112"/>
      <c r="AGZ35" s="112"/>
      <c r="AHA35" s="116"/>
      <c r="AHB35" s="111"/>
      <c r="AHC35" s="112"/>
      <c r="AHD35" s="112"/>
      <c r="AHE35" s="112"/>
      <c r="AHF35" s="112"/>
      <c r="AHG35" s="112"/>
      <c r="AHH35" s="112"/>
      <c r="AHI35" s="112"/>
      <c r="AHJ35" s="112"/>
      <c r="AHK35" s="112"/>
      <c r="AHL35" s="113"/>
      <c r="AHM35" s="111"/>
      <c r="AHN35" s="112"/>
      <c r="AHO35" s="112"/>
      <c r="AHP35" s="112"/>
      <c r="AHQ35" s="112"/>
      <c r="AHR35" s="112"/>
      <c r="AHS35" s="112"/>
      <c r="AHT35" s="112"/>
      <c r="AHU35" s="112"/>
      <c r="AHV35" s="112"/>
      <c r="AHW35" s="112"/>
      <c r="AHX35" s="112"/>
      <c r="AHY35" s="112"/>
      <c r="AHZ35" s="112"/>
      <c r="AIA35" s="113"/>
      <c r="AIB35" s="111"/>
      <c r="AIC35" s="112"/>
      <c r="AID35" s="112"/>
      <c r="AIE35" s="112"/>
      <c r="AIF35" s="112"/>
      <c r="AIG35" s="112"/>
      <c r="AIH35" s="112"/>
      <c r="AII35" s="112"/>
      <c r="AIJ35" s="112"/>
      <c r="AIK35" s="112"/>
      <c r="AIL35" s="113"/>
      <c r="AIM35" s="111"/>
      <c r="AIN35" s="112"/>
      <c r="AIO35" s="112"/>
      <c r="AIP35" s="112"/>
      <c r="AIQ35" s="112"/>
      <c r="AIR35" s="112"/>
      <c r="AIS35" s="112"/>
      <c r="AIT35" s="112"/>
      <c r="AIU35" s="112"/>
      <c r="AIV35" s="112"/>
      <c r="AIW35" s="112"/>
      <c r="AIX35" s="112"/>
      <c r="AIY35" s="112"/>
      <c r="AIZ35" s="112"/>
      <c r="AJA35" s="116"/>
      <c r="AJB35" s="111"/>
      <c r="AJC35" s="112"/>
      <c r="AJD35" s="112"/>
      <c r="AJE35" s="112"/>
      <c r="AJF35" s="112"/>
      <c r="AJG35" s="112"/>
      <c r="AJH35" s="112"/>
      <c r="AJI35" s="112"/>
      <c r="AJJ35" s="112"/>
      <c r="AJK35" s="112"/>
      <c r="AJL35" s="113"/>
      <c r="AJM35" s="111"/>
      <c r="AJN35" s="112"/>
      <c r="AJO35" s="112"/>
      <c r="AJP35" s="112"/>
      <c r="AJQ35" s="112"/>
      <c r="AJR35" s="112"/>
      <c r="AJS35" s="112"/>
      <c r="AJT35" s="112"/>
      <c r="AJU35" s="112"/>
      <c r="AJV35" s="112"/>
      <c r="AJW35" s="112"/>
      <c r="AJX35" s="112"/>
      <c r="AJY35" s="112"/>
      <c r="AJZ35" s="112"/>
      <c r="AKA35" s="113"/>
      <c r="AKB35" s="111"/>
      <c r="AKC35" s="112"/>
      <c r="AKD35" s="112"/>
      <c r="AKE35" s="112"/>
      <c r="AKF35" s="112"/>
      <c r="AKG35" s="112"/>
      <c r="AKH35" s="112"/>
      <c r="AKI35" s="112"/>
      <c r="AKJ35" s="112"/>
      <c r="AKK35" s="112"/>
      <c r="AKL35" s="113"/>
      <c r="AKM35" s="111"/>
      <c r="AKN35" s="112"/>
      <c r="AKO35" s="112"/>
      <c r="AKP35" s="112"/>
      <c r="AKQ35" s="112"/>
      <c r="AKR35" s="112"/>
      <c r="AKS35" s="112"/>
      <c r="AKT35" s="112"/>
      <c r="AKU35" s="112"/>
      <c r="AKV35" s="112"/>
      <c r="AKW35" s="112"/>
      <c r="AKX35" s="112"/>
      <c r="AKY35" s="112"/>
      <c r="AKZ35" s="112"/>
      <c r="ALA35" s="116"/>
      <c r="ALB35" s="111"/>
      <c r="ALC35" s="112"/>
      <c r="ALD35" s="112"/>
      <c r="ALE35" s="112"/>
      <c r="ALF35" s="112"/>
      <c r="ALG35" s="112"/>
      <c r="ALH35" s="112"/>
      <c r="ALI35" s="112"/>
      <c r="ALJ35" s="112"/>
      <c r="ALK35" s="112"/>
      <c r="ALL35" s="113"/>
      <c r="ALM35" s="111"/>
      <c r="ALN35" s="112"/>
      <c r="ALO35" s="112"/>
      <c r="ALP35" s="112"/>
      <c r="ALQ35" s="112"/>
      <c r="ALR35" s="112"/>
      <c r="ALS35" s="112"/>
      <c r="ALT35" s="112"/>
      <c r="ALU35" s="112"/>
      <c r="ALV35" s="112"/>
      <c r="ALW35" s="112"/>
      <c r="ALX35" s="112"/>
      <c r="ALY35" s="112"/>
      <c r="ALZ35" s="112"/>
      <c r="AMA35" s="113"/>
      <c r="AMB35" s="111"/>
      <c r="AMC35" s="112"/>
      <c r="AMD35" s="112"/>
      <c r="AME35" s="112"/>
      <c r="AMF35" s="112"/>
      <c r="AMG35" s="112"/>
      <c r="AMH35" s="112"/>
      <c r="AMI35" s="112"/>
      <c r="AMJ35" s="112"/>
      <c r="AMK35" s="112"/>
      <c r="AML35" s="113"/>
      <c r="AMM35" s="111"/>
      <c r="AMN35" s="112"/>
      <c r="AMO35" s="112"/>
      <c r="AMP35" s="112"/>
      <c r="AMQ35" s="112"/>
      <c r="AMR35" s="112"/>
      <c r="AMS35" s="112"/>
      <c r="AMT35" s="112"/>
      <c r="AMU35" s="112"/>
      <c r="AMV35" s="112"/>
      <c r="AMW35" s="112"/>
      <c r="AMX35" s="112"/>
      <c r="AMY35" s="112"/>
      <c r="AMZ35" s="112"/>
      <c r="ANA35" s="116"/>
      <c r="ANB35" s="111"/>
      <c r="ANC35" s="112"/>
      <c r="AND35" s="112"/>
      <c r="ANE35" s="112"/>
      <c r="ANF35" s="112"/>
      <c r="ANG35" s="112"/>
      <c r="ANH35" s="112"/>
      <c r="ANI35" s="112"/>
      <c r="ANJ35" s="112"/>
      <c r="ANK35" s="112"/>
      <c r="ANL35" s="113"/>
      <c r="ANM35" s="111"/>
      <c r="ANN35" s="112"/>
      <c r="ANO35" s="112"/>
      <c r="ANP35" s="112"/>
      <c r="ANQ35" s="112"/>
      <c r="ANR35" s="112"/>
      <c r="ANS35" s="112"/>
      <c r="ANT35" s="112"/>
      <c r="ANU35" s="112"/>
      <c r="ANV35" s="112"/>
      <c r="ANW35" s="112"/>
      <c r="ANX35" s="112"/>
      <c r="ANY35" s="112"/>
      <c r="ANZ35" s="112"/>
      <c r="AOA35" s="113"/>
      <c r="AOB35" s="111"/>
      <c r="AOC35" s="112"/>
      <c r="AOD35" s="112"/>
      <c r="AOE35" s="112"/>
      <c r="AOF35" s="112"/>
      <c r="AOG35" s="112"/>
      <c r="AOH35" s="112"/>
      <c r="AOI35" s="112"/>
      <c r="AOJ35" s="112"/>
      <c r="AOK35" s="112"/>
      <c r="AOL35" s="113"/>
      <c r="AOM35" s="111"/>
      <c r="AON35" s="112"/>
      <c r="AOO35" s="112"/>
      <c r="AOP35" s="112"/>
      <c r="AOQ35" s="112"/>
      <c r="AOR35" s="112"/>
      <c r="AOS35" s="112"/>
      <c r="AOT35" s="112"/>
      <c r="AOU35" s="112"/>
      <c r="AOV35" s="112"/>
      <c r="AOW35" s="112"/>
      <c r="AOX35" s="112"/>
      <c r="AOY35" s="112"/>
      <c r="AOZ35" s="112"/>
      <c r="APA35" s="116"/>
      <c r="APB35" s="111"/>
      <c r="APC35" s="112"/>
      <c r="APD35" s="112"/>
      <c r="APE35" s="112"/>
      <c r="APF35" s="112"/>
      <c r="APG35" s="112"/>
      <c r="APH35" s="112"/>
      <c r="API35" s="112"/>
      <c r="APJ35" s="112"/>
      <c r="APK35" s="112"/>
      <c r="APL35" s="113"/>
      <c r="APM35" s="111"/>
      <c r="APN35" s="112"/>
      <c r="APO35" s="112"/>
      <c r="APP35" s="112"/>
      <c r="APQ35" s="112"/>
      <c r="APR35" s="112"/>
      <c r="APS35" s="112"/>
      <c r="APT35" s="112"/>
      <c r="APU35" s="112"/>
      <c r="APV35" s="112"/>
      <c r="APW35" s="112"/>
      <c r="APX35" s="112"/>
      <c r="APY35" s="112"/>
      <c r="APZ35" s="112"/>
      <c r="AQA35" s="113"/>
      <c r="AQB35" s="111"/>
      <c r="AQC35" s="112"/>
      <c r="AQD35" s="112"/>
      <c r="AQE35" s="112"/>
      <c r="AQF35" s="112"/>
      <c r="AQG35" s="112"/>
      <c r="AQH35" s="112"/>
      <c r="AQI35" s="112"/>
      <c r="AQJ35" s="112"/>
      <c r="AQK35" s="112"/>
      <c r="AQL35" s="113"/>
      <c r="AQM35" s="111"/>
      <c r="AQN35" s="112"/>
      <c r="AQO35" s="112"/>
      <c r="AQP35" s="112"/>
      <c r="AQQ35" s="112"/>
      <c r="AQR35" s="112"/>
      <c r="AQS35" s="112"/>
      <c r="AQT35" s="112"/>
      <c r="AQU35" s="112"/>
      <c r="AQV35" s="112"/>
      <c r="AQW35" s="112"/>
      <c r="AQX35" s="112"/>
      <c r="AQY35" s="112"/>
      <c r="AQZ35" s="112"/>
      <c r="ARA35" s="116"/>
      <c r="ARB35" s="111"/>
      <c r="ARC35" s="112"/>
      <c r="ARD35" s="112"/>
      <c r="ARE35" s="112"/>
      <c r="ARF35" s="112"/>
      <c r="ARG35" s="112"/>
      <c r="ARH35" s="112"/>
      <c r="ARI35" s="112"/>
      <c r="ARJ35" s="112"/>
      <c r="ARK35" s="112"/>
      <c r="ARL35" s="113"/>
      <c r="ARM35" s="111"/>
      <c r="ARN35" s="112"/>
      <c r="ARO35" s="112"/>
      <c r="ARP35" s="112"/>
      <c r="ARQ35" s="112"/>
      <c r="ARR35" s="112"/>
      <c r="ARS35" s="112"/>
      <c r="ART35" s="112"/>
      <c r="ARU35" s="112"/>
      <c r="ARV35" s="112"/>
      <c r="ARW35" s="112"/>
      <c r="ARX35" s="112"/>
      <c r="ARY35" s="112"/>
      <c r="ARZ35" s="112"/>
      <c r="ASA35" s="113"/>
      <c r="ASB35" s="111"/>
      <c r="ASC35" s="112"/>
      <c r="ASD35" s="112"/>
      <c r="ASE35" s="112"/>
      <c r="ASF35" s="112"/>
      <c r="ASG35" s="112"/>
      <c r="ASH35" s="112"/>
      <c r="ASI35" s="112"/>
      <c r="ASJ35" s="112"/>
      <c r="ASK35" s="112"/>
      <c r="ASL35" s="113"/>
      <c r="ASM35" s="111"/>
      <c r="ASN35" s="112"/>
      <c r="ASO35" s="112"/>
      <c r="ASP35" s="112"/>
      <c r="ASQ35" s="112"/>
      <c r="ASR35" s="112"/>
      <c r="ASS35" s="112"/>
      <c r="AST35" s="112"/>
      <c r="ASU35" s="112"/>
      <c r="ASV35" s="112"/>
      <c r="ASW35" s="112"/>
      <c r="ASX35" s="112"/>
      <c r="ASY35" s="112"/>
      <c r="ASZ35" s="112"/>
      <c r="ATA35" s="116"/>
      <c r="ATB35" s="111"/>
      <c r="ATC35" s="112"/>
      <c r="ATD35" s="112"/>
      <c r="ATE35" s="112"/>
      <c r="ATF35" s="112"/>
      <c r="ATG35" s="112"/>
      <c r="ATH35" s="112"/>
      <c r="ATI35" s="112"/>
      <c r="ATJ35" s="112"/>
      <c r="ATK35" s="112"/>
      <c r="ATL35" s="113"/>
      <c r="ATM35" s="111"/>
      <c r="ATN35" s="112"/>
      <c r="ATO35" s="112"/>
      <c r="ATP35" s="112"/>
      <c r="ATQ35" s="112"/>
      <c r="ATR35" s="112"/>
      <c r="ATS35" s="112"/>
      <c r="ATT35" s="112"/>
      <c r="ATU35" s="112"/>
      <c r="ATV35" s="112"/>
      <c r="ATW35" s="112"/>
      <c r="ATX35" s="112"/>
      <c r="ATY35" s="112"/>
      <c r="ATZ35" s="112"/>
      <c r="AUA35" s="113"/>
      <c r="AUB35" s="111"/>
      <c r="AUC35" s="112"/>
      <c r="AUD35" s="112"/>
      <c r="AUE35" s="112"/>
      <c r="AUF35" s="112"/>
      <c r="AUG35" s="112"/>
      <c r="AUH35" s="112"/>
      <c r="AUI35" s="112"/>
      <c r="AUJ35" s="112"/>
      <c r="AUK35" s="112"/>
      <c r="AUL35" s="113"/>
      <c r="AUM35" s="111"/>
      <c r="AUN35" s="112"/>
      <c r="AUO35" s="112"/>
      <c r="AUP35" s="112"/>
      <c r="AUQ35" s="112"/>
      <c r="AUR35" s="112"/>
      <c r="AUS35" s="112"/>
      <c r="AUT35" s="112"/>
      <c r="AUU35" s="112"/>
      <c r="AUV35" s="112"/>
      <c r="AUW35" s="112"/>
      <c r="AUX35" s="112"/>
      <c r="AUY35" s="112"/>
      <c r="AUZ35" s="112"/>
      <c r="AVA35" s="116"/>
      <c r="AVB35" s="111"/>
      <c r="AVC35" s="112"/>
      <c r="AVD35" s="112"/>
      <c r="AVE35" s="112"/>
      <c r="AVF35" s="112"/>
      <c r="AVG35" s="112"/>
      <c r="AVH35" s="112"/>
      <c r="AVI35" s="112"/>
      <c r="AVJ35" s="112"/>
      <c r="AVK35" s="112"/>
      <c r="AVL35" s="113"/>
      <c r="AVM35" s="111"/>
      <c r="AVN35" s="112"/>
      <c r="AVO35" s="112"/>
      <c r="AVP35" s="112"/>
      <c r="AVQ35" s="112"/>
      <c r="AVR35" s="112"/>
      <c r="AVS35" s="112"/>
      <c r="AVT35" s="112"/>
      <c r="AVU35" s="112"/>
      <c r="AVV35" s="112"/>
      <c r="AVW35" s="112"/>
      <c r="AVX35" s="112"/>
      <c r="AVY35" s="112"/>
      <c r="AVZ35" s="112"/>
      <c r="AWA35" s="113"/>
      <c r="AWB35" s="111"/>
      <c r="AWC35" s="112"/>
      <c r="AWD35" s="112"/>
      <c r="AWE35" s="112"/>
      <c r="AWF35" s="112"/>
      <c r="AWG35" s="112"/>
      <c r="AWH35" s="112"/>
      <c r="AWI35" s="112"/>
      <c r="AWJ35" s="112"/>
      <c r="AWK35" s="112"/>
      <c r="AWL35" s="113"/>
      <c r="AWM35" s="111"/>
      <c r="AWN35" s="112"/>
      <c r="AWO35" s="112"/>
      <c r="AWP35" s="112"/>
      <c r="AWQ35" s="112"/>
      <c r="AWR35" s="112"/>
      <c r="AWS35" s="112"/>
      <c r="AWT35" s="112"/>
      <c r="AWU35" s="112"/>
      <c r="AWV35" s="112"/>
      <c r="AWW35" s="112"/>
      <c r="AWX35" s="112"/>
      <c r="AWY35" s="112"/>
      <c r="AWZ35" s="112"/>
      <c r="AXA35" s="116"/>
      <c r="AXB35" s="111"/>
      <c r="AXC35" s="112"/>
      <c r="AXD35" s="112"/>
      <c r="AXE35" s="112"/>
      <c r="AXF35" s="112"/>
      <c r="AXG35" s="112"/>
      <c r="AXH35" s="112"/>
      <c r="AXI35" s="112"/>
      <c r="AXJ35" s="112"/>
      <c r="AXK35" s="112"/>
      <c r="AXL35" s="113"/>
      <c r="AXM35" s="111"/>
      <c r="AXN35" s="112"/>
      <c r="AXO35" s="112"/>
      <c r="AXP35" s="112"/>
      <c r="AXQ35" s="112"/>
      <c r="AXR35" s="112"/>
      <c r="AXS35" s="112"/>
      <c r="AXT35" s="112"/>
      <c r="AXU35" s="112"/>
      <c r="AXV35" s="112"/>
      <c r="AXW35" s="112"/>
      <c r="AXX35" s="112"/>
      <c r="AXY35" s="112"/>
      <c r="AXZ35" s="112"/>
      <c r="AYA35" s="113"/>
      <c r="AYB35" s="111"/>
      <c r="AYC35" s="112"/>
      <c r="AYD35" s="112"/>
      <c r="AYE35" s="112"/>
      <c r="AYF35" s="112"/>
      <c r="AYG35" s="112"/>
      <c r="AYH35" s="112"/>
      <c r="AYI35" s="112"/>
      <c r="AYJ35" s="112"/>
      <c r="AYK35" s="112"/>
      <c r="AYL35" s="113"/>
      <c r="AYM35" s="111"/>
      <c r="AYN35" s="112"/>
      <c r="AYO35" s="112"/>
      <c r="AYP35" s="112"/>
      <c r="AYQ35" s="112"/>
      <c r="AYR35" s="112"/>
      <c r="AYS35" s="112"/>
      <c r="AYT35" s="112"/>
      <c r="AYU35" s="112"/>
      <c r="AYV35" s="112"/>
      <c r="AYW35" s="112"/>
      <c r="AYX35" s="112"/>
      <c r="AYY35" s="112"/>
      <c r="AYZ35" s="112"/>
      <c r="AZA35" s="116"/>
      <c r="AZB35" s="111"/>
      <c r="AZC35" s="112"/>
      <c r="AZD35" s="112"/>
      <c r="AZE35" s="112"/>
      <c r="AZF35" s="112"/>
      <c r="AZG35" s="112"/>
      <c r="AZH35" s="112"/>
      <c r="AZI35" s="112"/>
      <c r="AZJ35" s="112"/>
      <c r="AZK35" s="112"/>
      <c r="AZL35" s="113"/>
      <c r="AZM35" s="111"/>
      <c r="AZN35" s="112"/>
      <c r="AZO35" s="112"/>
      <c r="AZP35" s="112"/>
      <c r="AZQ35" s="112"/>
      <c r="AZR35" s="112"/>
      <c r="AZS35" s="112"/>
      <c r="AZT35" s="112"/>
      <c r="AZU35" s="112"/>
      <c r="AZV35" s="112"/>
      <c r="AZW35" s="112"/>
      <c r="AZX35" s="112"/>
      <c r="AZY35" s="112"/>
      <c r="AZZ35" s="112"/>
      <c r="BAA35" s="113"/>
      <c r="BAB35" s="111"/>
      <c r="BAC35" s="112"/>
      <c r="BAD35" s="112"/>
      <c r="BAE35" s="112"/>
      <c r="BAF35" s="112"/>
      <c r="BAG35" s="112"/>
      <c r="BAH35" s="112"/>
      <c r="BAI35" s="112"/>
      <c r="BAJ35" s="112"/>
      <c r="BAK35" s="112"/>
      <c r="BAL35" s="113"/>
      <c r="BAM35" s="111"/>
      <c r="BAN35" s="112"/>
      <c r="BAO35" s="112"/>
      <c r="BAP35" s="112"/>
      <c r="BAQ35" s="112"/>
      <c r="BAR35" s="112"/>
      <c r="BAS35" s="112"/>
      <c r="BAT35" s="112"/>
      <c r="BAU35" s="112"/>
      <c r="BAV35" s="112"/>
      <c r="BAW35" s="112"/>
      <c r="BAX35" s="112"/>
      <c r="BAY35" s="112"/>
      <c r="BAZ35" s="112"/>
      <c r="BBA35" s="116"/>
      <c r="BBB35" s="111"/>
      <c r="BBC35" s="112"/>
      <c r="BBD35" s="112"/>
      <c r="BBE35" s="112"/>
      <c r="BBF35" s="112"/>
      <c r="BBG35" s="112"/>
      <c r="BBH35" s="112"/>
      <c r="BBI35" s="112"/>
      <c r="BBJ35" s="112"/>
      <c r="BBK35" s="112"/>
      <c r="BBL35" s="113"/>
      <c r="BBM35" s="111"/>
      <c r="BBN35" s="112"/>
      <c r="BBO35" s="112"/>
      <c r="BBP35" s="112"/>
      <c r="BBQ35" s="112"/>
      <c r="BBR35" s="112"/>
      <c r="BBS35" s="112"/>
      <c r="BBT35" s="112"/>
      <c r="BBU35" s="112"/>
      <c r="BBV35" s="112"/>
      <c r="BBW35" s="112"/>
      <c r="BBX35" s="112"/>
      <c r="BBY35" s="112"/>
      <c r="BBZ35" s="112"/>
      <c r="BCA35" s="113"/>
      <c r="BCB35" s="111"/>
      <c r="BCC35" s="112"/>
      <c r="BCD35" s="112"/>
      <c r="BCE35" s="112"/>
      <c r="BCF35" s="112"/>
      <c r="BCG35" s="112"/>
      <c r="BCH35" s="112"/>
      <c r="BCI35" s="112"/>
      <c r="BCJ35" s="112"/>
      <c r="BCK35" s="112"/>
      <c r="BCL35" s="113"/>
      <c r="BCM35" s="111"/>
      <c r="BCN35" s="112"/>
      <c r="BCO35" s="112"/>
      <c r="BCP35" s="112"/>
      <c r="BCQ35" s="112"/>
      <c r="BCR35" s="112"/>
      <c r="BCS35" s="112"/>
      <c r="BCT35" s="112"/>
      <c r="BCU35" s="112"/>
      <c r="BCV35" s="112"/>
      <c r="BCW35" s="112"/>
      <c r="BCX35" s="112"/>
      <c r="BCY35" s="112"/>
      <c r="BCZ35" s="112"/>
      <c r="BDA35" s="116"/>
      <c r="BDB35" s="111"/>
      <c r="BDC35" s="112"/>
      <c r="BDD35" s="112"/>
      <c r="BDE35" s="112"/>
      <c r="BDF35" s="112"/>
      <c r="BDG35" s="112"/>
      <c r="BDH35" s="112"/>
      <c r="BDI35" s="112"/>
      <c r="BDJ35" s="112"/>
      <c r="BDK35" s="112"/>
      <c r="BDL35" s="113"/>
      <c r="BDM35" s="111"/>
      <c r="BDN35" s="112"/>
      <c r="BDO35" s="112"/>
      <c r="BDP35" s="112"/>
      <c r="BDQ35" s="112"/>
      <c r="BDR35" s="112"/>
      <c r="BDS35" s="112"/>
      <c r="BDT35" s="112"/>
      <c r="BDU35" s="112"/>
      <c r="BDV35" s="112"/>
      <c r="BDW35" s="112"/>
      <c r="BDX35" s="112"/>
      <c r="BDY35" s="112"/>
      <c r="BDZ35" s="112"/>
      <c r="BEA35" s="113"/>
      <c r="BEB35" s="111"/>
      <c r="BEC35" s="112"/>
      <c r="BED35" s="112"/>
      <c r="BEE35" s="112"/>
      <c r="BEF35" s="112"/>
      <c r="BEG35" s="112"/>
      <c r="BEH35" s="112"/>
      <c r="BEI35" s="112"/>
      <c r="BEJ35" s="112"/>
      <c r="BEK35" s="112"/>
      <c r="BEL35" s="113"/>
      <c r="BEM35" s="111"/>
      <c r="BEN35" s="112"/>
      <c r="BEO35" s="112"/>
      <c r="BEP35" s="112"/>
      <c r="BEQ35" s="112"/>
      <c r="BER35" s="112"/>
      <c r="BES35" s="112"/>
      <c r="BET35" s="112"/>
      <c r="BEU35" s="112"/>
      <c r="BEV35" s="112"/>
      <c r="BEW35" s="112"/>
      <c r="BEX35" s="112"/>
      <c r="BEY35" s="112"/>
      <c r="BEZ35" s="112"/>
      <c r="BFA35" s="116"/>
      <c r="BFB35" s="111"/>
      <c r="BFC35" s="112"/>
      <c r="BFD35" s="112"/>
      <c r="BFE35" s="112"/>
      <c r="BFF35" s="112"/>
      <c r="BFG35" s="112"/>
      <c r="BFH35" s="112"/>
      <c r="BFI35" s="112"/>
      <c r="BFJ35" s="112"/>
      <c r="BFK35" s="112"/>
      <c r="BFL35" s="113"/>
      <c r="BFM35" s="111"/>
      <c r="BFN35" s="112"/>
      <c r="BFO35" s="112"/>
      <c r="BFP35" s="112"/>
      <c r="BFQ35" s="112"/>
      <c r="BFR35" s="112"/>
      <c r="BFS35" s="112"/>
      <c r="BFT35" s="112"/>
      <c r="BFU35" s="112"/>
      <c r="BFV35" s="112"/>
      <c r="BFW35" s="112"/>
      <c r="BFX35" s="112"/>
      <c r="BFY35" s="112"/>
      <c r="BFZ35" s="112"/>
      <c r="BGA35" s="113"/>
      <c r="BGB35" s="111"/>
      <c r="BGC35" s="112"/>
      <c r="BGD35" s="112"/>
      <c r="BGE35" s="112"/>
      <c r="BGF35" s="112"/>
      <c r="BGG35" s="112"/>
      <c r="BGH35" s="112"/>
      <c r="BGI35" s="112"/>
      <c r="BGJ35" s="112"/>
      <c r="BGK35" s="112"/>
      <c r="BGL35" s="113"/>
      <c r="BGM35" s="111"/>
      <c r="BGN35" s="112"/>
      <c r="BGO35" s="112"/>
      <c r="BGP35" s="112"/>
      <c r="BGQ35" s="112"/>
      <c r="BGR35" s="112"/>
      <c r="BGS35" s="112"/>
      <c r="BGT35" s="112"/>
      <c r="BGU35" s="112"/>
      <c r="BGV35" s="112"/>
      <c r="BGW35" s="112"/>
      <c r="BGX35" s="112"/>
      <c r="BGY35" s="112"/>
      <c r="BGZ35" s="112"/>
      <c r="BHA35" s="116"/>
      <c r="BHB35" s="111"/>
      <c r="BHC35" s="112"/>
      <c r="BHD35" s="112"/>
      <c r="BHE35" s="112"/>
      <c r="BHF35" s="112"/>
      <c r="BHG35" s="112"/>
      <c r="BHH35" s="112"/>
      <c r="BHI35" s="112"/>
      <c r="BHJ35" s="112"/>
      <c r="BHK35" s="112"/>
      <c r="BHL35" s="113"/>
      <c r="BHM35" s="111"/>
      <c r="BHN35" s="112"/>
      <c r="BHO35" s="112"/>
      <c r="BHP35" s="112"/>
      <c r="BHQ35" s="112"/>
      <c r="BHR35" s="112"/>
      <c r="BHS35" s="112"/>
      <c r="BHT35" s="112"/>
      <c r="BHU35" s="112"/>
      <c r="BHV35" s="112"/>
      <c r="BHW35" s="112"/>
      <c r="BHX35" s="112"/>
      <c r="BHY35" s="112"/>
      <c r="BHZ35" s="112"/>
      <c r="BIA35" s="113"/>
      <c r="BIB35" s="111"/>
      <c r="BIC35" s="112"/>
      <c r="BID35" s="112"/>
      <c r="BIE35" s="112"/>
      <c r="BIF35" s="112"/>
      <c r="BIG35" s="112"/>
      <c r="BIH35" s="112"/>
      <c r="BII35" s="112"/>
      <c r="BIJ35" s="112"/>
      <c r="BIK35" s="112"/>
      <c r="BIL35" s="113"/>
      <c r="BIM35" s="111"/>
      <c r="BIN35" s="112"/>
      <c r="BIO35" s="112"/>
      <c r="BIP35" s="112"/>
      <c r="BIQ35" s="112"/>
      <c r="BIR35" s="112"/>
      <c r="BIS35" s="112"/>
      <c r="BIT35" s="112"/>
      <c r="BIU35" s="112"/>
      <c r="BIV35" s="112"/>
      <c r="BIW35" s="112"/>
      <c r="BIX35" s="112"/>
      <c r="BIY35" s="112"/>
      <c r="BIZ35" s="112"/>
      <c r="BJA35" s="116"/>
      <c r="BJB35" s="111"/>
      <c r="BJC35" s="112"/>
      <c r="BJD35" s="112"/>
      <c r="BJE35" s="112"/>
      <c r="BJF35" s="112"/>
      <c r="BJG35" s="112"/>
      <c r="BJH35" s="112"/>
      <c r="BJI35" s="112"/>
      <c r="BJJ35" s="112"/>
      <c r="BJK35" s="112"/>
      <c r="BJL35" s="113"/>
      <c r="BJM35" s="111"/>
      <c r="BJN35" s="112"/>
      <c r="BJO35" s="112"/>
      <c r="BJP35" s="112"/>
      <c r="BJQ35" s="112"/>
      <c r="BJR35" s="112"/>
      <c r="BJS35" s="112"/>
      <c r="BJT35" s="112"/>
      <c r="BJU35" s="112"/>
      <c r="BJV35" s="112"/>
      <c r="BJW35" s="112"/>
      <c r="BJX35" s="112"/>
      <c r="BJY35" s="112"/>
      <c r="BJZ35" s="112"/>
      <c r="BKA35" s="113"/>
      <c r="BKB35" s="111"/>
      <c r="BKC35" s="112"/>
      <c r="BKD35" s="112"/>
      <c r="BKE35" s="112"/>
      <c r="BKF35" s="112"/>
      <c r="BKG35" s="112"/>
      <c r="BKH35" s="112"/>
      <c r="BKI35" s="112"/>
      <c r="BKJ35" s="112"/>
      <c r="BKK35" s="112"/>
      <c r="BKL35" s="113"/>
      <c r="BKM35" s="111"/>
      <c r="BKN35" s="112"/>
      <c r="BKO35" s="112"/>
      <c r="BKP35" s="112"/>
      <c r="BKQ35" s="112"/>
      <c r="BKR35" s="112"/>
      <c r="BKS35" s="112"/>
      <c r="BKT35" s="112"/>
      <c r="BKU35" s="112"/>
      <c r="BKV35" s="112"/>
      <c r="BKW35" s="112"/>
      <c r="BKX35" s="112"/>
      <c r="BKY35" s="112"/>
      <c r="BKZ35" s="112"/>
      <c r="BLA35" s="116"/>
      <c r="BLB35" s="111"/>
      <c r="BLC35" s="112"/>
      <c r="BLD35" s="112"/>
      <c r="BLE35" s="112"/>
      <c r="BLF35" s="112"/>
      <c r="BLG35" s="112"/>
      <c r="BLH35" s="112"/>
      <c r="BLI35" s="112"/>
      <c r="BLJ35" s="112"/>
      <c r="BLK35" s="112"/>
      <c r="BLL35" s="113"/>
      <c r="BLM35" s="111"/>
      <c r="BLN35" s="112"/>
      <c r="BLO35" s="112"/>
      <c r="BLP35" s="112"/>
      <c r="BLQ35" s="112"/>
      <c r="BLR35" s="112"/>
      <c r="BLS35" s="112"/>
      <c r="BLT35" s="112"/>
      <c r="BLU35" s="112"/>
      <c r="BLV35" s="112"/>
      <c r="BLW35" s="112"/>
      <c r="BLX35" s="112"/>
      <c r="BLY35" s="112"/>
      <c r="BLZ35" s="112"/>
      <c r="BMA35" s="113"/>
      <c r="BMB35" s="111"/>
      <c r="BMC35" s="112"/>
      <c r="BMD35" s="112"/>
      <c r="BME35" s="112"/>
      <c r="BMF35" s="112"/>
      <c r="BMG35" s="112"/>
      <c r="BMH35" s="112"/>
      <c r="BMI35" s="112"/>
      <c r="BMJ35" s="112"/>
      <c r="BMK35" s="112"/>
      <c r="BML35" s="113"/>
      <c r="BMM35" s="111"/>
      <c r="BMN35" s="112"/>
      <c r="BMO35" s="112"/>
      <c r="BMP35" s="112"/>
      <c r="BMQ35" s="112"/>
      <c r="BMR35" s="112"/>
      <c r="BMS35" s="112"/>
      <c r="BMT35" s="112"/>
      <c r="BMU35" s="112"/>
      <c r="BMV35" s="112"/>
      <c r="BMW35" s="112"/>
      <c r="BMX35" s="112"/>
      <c r="BMY35" s="112"/>
      <c r="BMZ35" s="112"/>
      <c r="BNA35" s="116"/>
      <c r="BNB35" s="45"/>
      <c r="BNC35" s="45"/>
      <c r="BND35" s="45"/>
      <c r="BNE35" s="45"/>
      <c r="BNF35" s="45"/>
      <c r="BNG35" s="45"/>
      <c r="BNH35" s="45"/>
      <c r="BNI35" s="45"/>
      <c r="BNJ35" s="45"/>
      <c r="BNK35" s="45"/>
      <c r="BNL35" s="45"/>
      <c r="BNM35" s="45"/>
      <c r="BNN35" s="45"/>
      <c r="BNO35" s="45"/>
      <c r="BNP35" s="45"/>
      <c r="BNQ35" s="45"/>
      <c r="BNR35" s="45"/>
      <c r="BNS35" s="45"/>
      <c r="BNT35" s="45"/>
      <c r="BNU35" s="45"/>
      <c r="BNV35" s="45"/>
      <c r="BNW35" s="45"/>
      <c r="BNX35" s="45"/>
      <c r="BNY35" s="45"/>
      <c r="BNZ35" s="45"/>
      <c r="BOA35" s="45"/>
      <c r="BOB35" s="45"/>
      <c r="BOC35" s="45"/>
      <c r="BOD35" s="45"/>
      <c r="BOE35" s="45"/>
      <c r="BOF35" s="45"/>
      <c r="BOG35" s="45"/>
      <c r="BOH35" s="45"/>
      <c r="BOI35" s="45"/>
      <c r="BOJ35" s="45"/>
      <c r="BOK35" s="45"/>
      <c r="BOL35" s="45"/>
      <c r="BOM35" s="45"/>
      <c r="BON35" s="45"/>
      <c r="BOO35" s="45"/>
      <c r="BOP35" s="45"/>
      <c r="BOQ35" s="45"/>
      <c r="BOR35" s="45"/>
      <c r="BOS35" s="45"/>
      <c r="BOT35" s="45"/>
      <c r="BOU35" s="45"/>
      <c r="BOV35" s="45"/>
      <c r="BOW35" s="45"/>
      <c r="BOX35" s="45"/>
      <c r="BOY35" s="45"/>
      <c r="BOZ35" s="45"/>
      <c r="BPA35" s="45"/>
    </row>
    <row r="36" spans="1:1769" s="56" customFormat="1" ht="33" customHeight="1">
      <c r="A36" s="159" t="s">
        <v>37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44" t="s">
        <v>41</v>
      </c>
      <c r="AT36" s="145"/>
      <c r="AU36" s="145"/>
      <c r="AV36" s="145"/>
      <c r="AW36" s="145"/>
      <c r="AX36" s="145"/>
      <c r="AY36" s="145"/>
      <c r="AZ36" s="145"/>
      <c r="BA36" s="145"/>
      <c r="BB36" s="104">
        <f>DB36+FB36+HB36+JB36+LB36+NB36+PB36+RB36+TB36+VB36+XB36+ZB36+ABB36+ADB36+AFB36+AHB36+AJB36+ALB36+ANB36+APB36+ARB36+ATB36+AVB36+AXB36+AZB36+BBB36+BDB36+BFB36+BHB36+BJB36+BLB36</f>
        <v>21186229.030000001</v>
      </c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>
        <f>DM36+FM36+HM36+JM36+LM36+NM36+PM36+RM36+TM36+VM36+XM36+ZM36+ABM36+ADM36+AFM36+AHM36+AJM36+ALM36+ANM36+APM36+ARM36+ATM36+AVM36+AXM36+AZM36+BBM36+BDM36+BFM36+BHM36+BJM36+BLM36</f>
        <v>71184498.299999997</v>
      </c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>
        <f>EB36+GB36+IB36+KB36+MB36+OB36+QB36+SB36+UB36+WB36+YB36+AAB36+ACB36+AEB36+AGB36+AIB36+AKB36+AMB36+AOB36+AQB36+ASB36+AUB36+AWB36+AYB36+BAB36+BCB36+BEB36+BGB36+BIB36+BKB36+BMB36</f>
        <v>18950570.510000002</v>
      </c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>
        <f>EM36+GM36+IM36+KM36+MM36+OM36+QM36+SM36+UM36+WM36+YM36+AAM36+ACM36+AEM36+AGM36+AIM36+AKM36+AMM36+AOM36+AQM36+ASM36+AUM36+AWM36+AYM36+BAM36+BCM36+BEM36+BGM36+BIM36+BKM36+BMM36</f>
        <v>61842639.709999993</v>
      </c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14"/>
      <c r="DB36" s="104">
        <v>378209.16</v>
      </c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>
        <v>1438597.55</v>
      </c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>
        <v>378209.16</v>
      </c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>
        <v>1438597.55</v>
      </c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14"/>
      <c r="FB36" s="104">
        <v>585362</v>
      </c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>
        <v>1720276.64</v>
      </c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>
        <v>585362</v>
      </c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>
        <v>1720276.64</v>
      </c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14"/>
      <c r="HB36" s="104">
        <v>259639.9</v>
      </c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>
        <v>1010596.92</v>
      </c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>
        <v>259639.9</v>
      </c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>
        <v>1010596.92</v>
      </c>
      <c r="IN36" s="104"/>
      <c r="IO36" s="104"/>
      <c r="IP36" s="104"/>
      <c r="IQ36" s="104"/>
      <c r="IR36" s="104"/>
      <c r="IS36" s="104"/>
      <c r="IT36" s="104"/>
      <c r="IU36" s="104"/>
      <c r="IV36" s="104"/>
      <c r="IW36" s="104"/>
      <c r="IX36" s="104"/>
      <c r="IY36" s="104"/>
      <c r="IZ36" s="104"/>
      <c r="JA36" s="114"/>
      <c r="JB36" s="104">
        <v>318535.65000000002</v>
      </c>
      <c r="JC36" s="104"/>
      <c r="JD36" s="104"/>
      <c r="JE36" s="104"/>
      <c r="JF36" s="104"/>
      <c r="JG36" s="104"/>
      <c r="JH36" s="104"/>
      <c r="JI36" s="104"/>
      <c r="JJ36" s="104"/>
      <c r="JK36" s="104"/>
      <c r="JL36" s="104"/>
      <c r="JM36" s="104">
        <v>1295270.97</v>
      </c>
      <c r="JN36" s="104"/>
      <c r="JO36" s="104"/>
      <c r="JP36" s="104"/>
      <c r="JQ36" s="104"/>
      <c r="JR36" s="104"/>
      <c r="JS36" s="104"/>
      <c r="JT36" s="104"/>
      <c r="JU36" s="104"/>
      <c r="JV36" s="104"/>
      <c r="JW36" s="104"/>
      <c r="JX36" s="104"/>
      <c r="JY36" s="104"/>
      <c r="JZ36" s="104"/>
      <c r="KA36" s="104"/>
      <c r="KB36" s="104">
        <v>318535.65000000002</v>
      </c>
      <c r="KC36" s="104"/>
      <c r="KD36" s="104"/>
      <c r="KE36" s="104"/>
      <c r="KF36" s="104"/>
      <c r="KG36" s="104"/>
      <c r="KH36" s="104"/>
      <c r="KI36" s="104"/>
      <c r="KJ36" s="104"/>
      <c r="KK36" s="104"/>
      <c r="KL36" s="104"/>
      <c r="KM36" s="104">
        <v>1295270.97</v>
      </c>
      <c r="KN36" s="104"/>
      <c r="KO36" s="104"/>
      <c r="KP36" s="104"/>
      <c r="KQ36" s="104"/>
      <c r="KR36" s="104"/>
      <c r="KS36" s="104"/>
      <c r="KT36" s="104"/>
      <c r="KU36" s="104"/>
      <c r="KV36" s="104"/>
      <c r="KW36" s="104"/>
      <c r="KX36" s="104"/>
      <c r="KY36" s="104"/>
      <c r="KZ36" s="104"/>
      <c r="LA36" s="114"/>
      <c r="LB36" s="104">
        <v>293757.15000000002</v>
      </c>
      <c r="LC36" s="104"/>
      <c r="LD36" s="104"/>
      <c r="LE36" s="104"/>
      <c r="LF36" s="104"/>
      <c r="LG36" s="104"/>
      <c r="LH36" s="104"/>
      <c r="LI36" s="104"/>
      <c r="LJ36" s="104"/>
      <c r="LK36" s="104"/>
      <c r="LL36" s="104"/>
      <c r="LM36" s="104">
        <v>904700</v>
      </c>
      <c r="LN36" s="104"/>
      <c r="LO36" s="104"/>
      <c r="LP36" s="104"/>
      <c r="LQ36" s="104"/>
      <c r="LR36" s="104"/>
      <c r="LS36" s="104"/>
      <c r="LT36" s="104"/>
      <c r="LU36" s="104"/>
      <c r="LV36" s="104"/>
      <c r="LW36" s="104"/>
      <c r="LX36" s="104"/>
      <c r="LY36" s="104"/>
      <c r="LZ36" s="104"/>
      <c r="MA36" s="104"/>
      <c r="MB36" s="104">
        <v>293757.15000000002</v>
      </c>
      <c r="MC36" s="104"/>
      <c r="MD36" s="104"/>
      <c r="ME36" s="104"/>
      <c r="MF36" s="104"/>
      <c r="MG36" s="104"/>
      <c r="MH36" s="104"/>
      <c r="MI36" s="104"/>
      <c r="MJ36" s="104"/>
      <c r="MK36" s="104"/>
      <c r="ML36" s="104"/>
      <c r="MM36" s="104">
        <v>904700</v>
      </c>
      <c r="MN36" s="104"/>
      <c r="MO36" s="104"/>
      <c r="MP36" s="104"/>
      <c r="MQ36" s="104"/>
      <c r="MR36" s="104"/>
      <c r="MS36" s="104"/>
      <c r="MT36" s="104"/>
      <c r="MU36" s="104"/>
      <c r="MV36" s="104"/>
      <c r="MW36" s="104"/>
      <c r="MX36" s="104"/>
      <c r="MY36" s="104"/>
      <c r="MZ36" s="104"/>
      <c r="NA36" s="114"/>
      <c r="NB36" s="104">
        <v>235576.83</v>
      </c>
      <c r="NC36" s="104"/>
      <c r="ND36" s="104"/>
      <c r="NE36" s="104"/>
      <c r="NF36" s="104"/>
      <c r="NG36" s="104"/>
      <c r="NH36" s="104"/>
      <c r="NI36" s="104"/>
      <c r="NJ36" s="104"/>
      <c r="NK36" s="104"/>
      <c r="NL36" s="104"/>
      <c r="NM36" s="104">
        <v>905965.76</v>
      </c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NY36" s="104"/>
      <c r="NZ36" s="104"/>
      <c r="OA36" s="104"/>
      <c r="OB36" s="104">
        <v>235576.83</v>
      </c>
      <c r="OC36" s="104"/>
      <c r="OD36" s="104"/>
      <c r="OE36" s="104"/>
      <c r="OF36" s="104"/>
      <c r="OG36" s="104"/>
      <c r="OH36" s="104"/>
      <c r="OI36" s="104"/>
      <c r="OJ36" s="104"/>
      <c r="OK36" s="104"/>
      <c r="OL36" s="104"/>
      <c r="OM36" s="104">
        <v>905965.76</v>
      </c>
      <c r="ON36" s="104"/>
      <c r="OO36" s="104"/>
      <c r="OP36" s="104"/>
      <c r="OQ36" s="104"/>
      <c r="OR36" s="104"/>
      <c r="OS36" s="104"/>
      <c r="OT36" s="104"/>
      <c r="OU36" s="104"/>
      <c r="OV36" s="104"/>
      <c r="OW36" s="104"/>
      <c r="OX36" s="104"/>
      <c r="OY36" s="104"/>
      <c r="OZ36" s="104"/>
      <c r="PA36" s="114"/>
      <c r="PB36" s="104">
        <v>234688.22</v>
      </c>
      <c r="PC36" s="104"/>
      <c r="PD36" s="104"/>
      <c r="PE36" s="104"/>
      <c r="PF36" s="104"/>
      <c r="PG36" s="104"/>
      <c r="PH36" s="104"/>
      <c r="PI36" s="104"/>
      <c r="PJ36" s="104"/>
      <c r="PK36" s="104"/>
      <c r="PL36" s="104"/>
      <c r="PM36" s="104">
        <v>938976.91</v>
      </c>
      <c r="PN36" s="104"/>
      <c r="PO36" s="104"/>
      <c r="PP36" s="104"/>
      <c r="PQ36" s="104"/>
      <c r="PR36" s="104"/>
      <c r="PS36" s="104"/>
      <c r="PT36" s="104"/>
      <c r="PU36" s="104"/>
      <c r="PV36" s="104"/>
      <c r="PW36" s="104"/>
      <c r="PX36" s="104"/>
      <c r="PY36" s="104"/>
      <c r="PZ36" s="104"/>
      <c r="QA36" s="104"/>
      <c r="QB36" s="104">
        <v>234688.22</v>
      </c>
      <c r="QC36" s="104"/>
      <c r="QD36" s="104"/>
      <c r="QE36" s="104"/>
      <c r="QF36" s="104"/>
      <c r="QG36" s="104"/>
      <c r="QH36" s="104"/>
      <c r="QI36" s="104"/>
      <c r="QJ36" s="104"/>
      <c r="QK36" s="104"/>
      <c r="QL36" s="104"/>
      <c r="QM36" s="104">
        <v>938976.91</v>
      </c>
      <c r="QN36" s="104"/>
      <c r="QO36" s="104"/>
      <c r="QP36" s="104"/>
      <c r="QQ36" s="104"/>
      <c r="QR36" s="104"/>
      <c r="QS36" s="104"/>
      <c r="QT36" s="104"/>
      <c r="QU36" s="104"/>
      <c r="QV36" s="104"/>
      <c r="QW36" s="104"/>
      <c r="QX36" s="104"/>
      <c r="QY36" s="104"/>
      <c r="QZ36" s="104"/>
      <c r="RA36" s="114"/>
      <c r="RB36" s="104">
        <v>729877.49</v>
      </c>
      <c r="RC36" s="104"/>
      <c r="RD36" s="104"/>
      <c r="RE36" s="104"/>
      <c r="RF36" s="104"/>
      <c r="RG36" s="104"/>
      <c r="RH36" s="104"/>
      <c r="RI36" s="104"/>
      <c r="RJ36" s="104"/>
      <c r="RK36" s="104"/>
      <c r="RL36" s="104"/>
      <c r="RM36" s="104">
        <v>2440594.16</v>
      </c>
      <c r="RN36" s="104"/>
      <c r="RO36" s="104"/>
      <c r="RP36" s="104"/>
      <c r="RQ36" s="104"/>
      <c r="RR36" s="104"/>
      <c r="RS36" s="104"/>
      <c r="RT36" s="104"/>
      <c r="RU36" s="104"/>
      <c r="RV36" s="104"/>
      <c r="RW36" s="104"/>
      <c r="RX36" s="104"/>
      <c r="RY36" s="104"/>
      <c r="RZ36" s="104"/>
      <c r="SA36" s="104"/>
      <c r="SB36" s="104">
        <v>729877.49</v>
      </c>
      <c r="SC36" s="104"/>
      <c r="SD36" s="104"/>
      <c r="SE36" s="104"/>
      <c r="SF36" s="104"/>
      <c r="SG36" s="104"/>
      <c r="SH36" s="104"/>
      <c r="SI36" s="104"/>
      <c r="SJ36" s="104"/>
      <c r="SK36" s="104"/>
      <c r="SL36" s="104"/>
      <c r="SM36" s="104">
        <v>2440594.16</v>
      </c>
      <c r="SN36" s="104"/>
      <c r="SO36" s="104"/>
      <c r="SP36" s="104"/>
      <c r="SQ36" s="104"/>
      <c r="SR36" s="104"/>
      <c r="SS36" s="104"/>
      <c r="ST36" s="104"/>
      <c r="SU36" s="104"/>
      <c r="SV36" s="104"/>
      <c r="SW36" s="104"/>
      <c r="SX36" s="104"/>
      <c r="SY36" s="104"/>
      <c r="SZ36" s="104"/>
      <c r="TA36" s="114"/>
      <c r="TB36" s="104">
        <v>481557.88</v>
      </c>
      <c r="TC36" s="104"/>
      <c r="TD36" s="104"/>
      <c r="TE36" s="104"/>
      <c r="TF36" s="104"/>
      <c r="TG36" s="104"/>
      <c r="TH36" s="104"/>
      <c r="TI36" s="104"/>
      <c r="TJ36" s="104"/>
      <c r="TK36" s="104"/>
      <c r="TL36" s="104"/>
      <c r="TM36" s="104">
        <v>1787738.77</v>
      </c>
      <c r="TN36" s="104"/>
      <c r="TO36" s="104"/>
      <c r="TP36" s="104"/>
      <c r="TQ36" s="104"/>
      <c r="TR36" s="104"/>
      <c r="TS36" s="104"/>
      <c r="TT36" s="104"/>
      <c r="TU36" s="104"/>
      <c r="TV36" s="104"/>
      <c r="TW36" s="104"/>
      <c r="TX36" s="104"/>
      <c r="TY36" s="104"/>
      <c r="TZ36" s="104"/>
      <c r="UA36" s="104"/>
      <c r="UB36" s="104">
        <v>481557.88</v>
      </c>
      <c r="UC36" s="104"/>
      <c r="UD36" s="104"/>
      <c r="UE36" s="104"/>
      <c r="UF36" s="104"/>
      <c r="UG36" s="104"/>
      <c r="UH36" s="104"/>
      <c r="UI36" s="104"/>
      <c r="UJ36" s="104"/>
      <c r="UK36" s="104"/>
      <c r="UL36" s="104"/>
      <c r="UM36" s="104">
        <v>1787738.77</v>
      </c>
      <c r="UN36" s="104"/>
      <c r="UO36" s="104"/>
      <c r="UP36" s="104"/>
      <c r="UQ36" s="104"/>
      <c r="UR36" s="104"/>
      <c r="US36" s="104"/>
      <c r="UT36" s="104"/>
      <c r="UU36" s="104"/>
      <c r="UV36" s="104"/>
      <c r="UW36" s="104"/>
      <c r="UX36" s="104"/>
      <c r="UY36" s="104"/>
      <c r="UZ36" s="104"/>
      <c r="VA36" s="114"/>
      <c r="VB36" s="104">
        <v>268770.69</v>
      </c>
      <c r="VC36" s="104"/>
      <c r="VD36" s="104"/>
      <c r="VE36" s="104"/>
      <c r="VF36" s="104"/>
      <c r="VG36" s="104"/>
      <c r="VH36" s="104"/>
      <c r="VI36" s="104"/>
      <c r="VJ36" s="104"/>
      <c r="VK36" s="104"/>
      <c r="VL36" s="104"/>
      <c r="VM36" s="104">
        <v>1169814.79</v>
      </c>
      <c r="VN36" s="104"/>
      <c r="VO36" s="104"/>
      <c r="VP36" s="104"/>
      <c r="VQ36" s="104"/>
      <c r="VR36" s="104"/>
      <c r="VS36" s="104"/>
      <c r="VT36" s="104"/>
      <c r="VU36" s="104"/>
      <c r="VV36" s="104"/>
      <c r="VW36" s="104"/>
      <c r="VX36" s="104"/>
      <c r="VY36" s="104"/>
      <c r="VZ36" s="104"/>
      <c r="WA36" s="104"/>
      <c r="WB36" s="104">
        <v>268770.69</v>
      </c>
      <c r="WC36" s="104"/>
      <c r="WD36" s="104"/>
      <c r="WE36" s="104"/>
      <c r="WF36" s="104"/>
      <c r="WG36" s="104"/>
      <c r="WH36" s="104"/>
      <c r="WI36" s="104"/>
      <c r="WJ36" s="104"/>
      <c r="WK36" s="104"/>
      <c r="WL36" s="104"/>
      <c r="WM36" s="104">
        <v>1169814.79</v>
      </c>
      <c r="WN36" s="104"/>
      <c r="WO36" s="104"/>
      <c r="WP36" s="104"/>
      <c r="WQ36" s="104"/>
      <c r="WR36" s="104"/>
      <c r="WS36" s="104"/>
      <c r="WT36" s="104"/>
      <c r="WU36" s="104"/>
      <c r="WV36" s="104"/>
      <c r="WW36" s="104"/>
      <c r="WX36" s="104"/>
      <c r="WY36" s="104"/>
      <c r="WZ36" s="104"/>
      <c r="XA36" s="114"/>
      <c r="XB36" s="104">
        <v>330445.17</v>
      </c>
      <c r="XC36" s="104"/>
      <c r="XD36" s="104"/>
      <c r="XE36" s="104"/>
      <c r="XF36" s="104"/>
      <c r="XG36" s="104"/>
      <c r="XH36" s="104"/>
      <c r="XI36" s="104"/>
      <c r="XJ36" s="104"/>
      <c r="XK36" s="104"/>
      <c r="XL36" s="104"/>
      <c r="XM36" s="104">
        <v>1023264.03</v>
      </c>
      <c r="XN36" s="104"/>
      <c r="XO36" s="104"/>
      <c r="XP36" s="104"/>
      <c r="XQ36" s="104"/>
      <c r="XR36" s="104"/>
      <c r="XS36" s="104"/>
      <c r="XT36" s="104"/>
      <c r="XU36" s="104"/>
      <c r="XV36" s="104"/>
      <c r="XW36" s="104"/>
      <c r="XX36" s="104"/>
      <c r="XY36" s="104"/>
      <c r="XZ36" s="104"/>
      <c r="YA36" s="104"/>
      <c r="YB36" s="104">
        <v>330445.17</v>
      </c>
      <c r="YC36" s="104"/>
      <c r="YD36" s="104"/>
      <c r="YE36" s="104"/>
      <c r="YF36" s="104"/>
      <c r="YG36" s="104"/>
      <c r="YH36" s="104"/>
      <c r="YI36" s="104"/>
      <c r="YJ36" s="104"/>
      <c r="YK36" s="104"/>
      <c r="YL36" s="104"/>
      <c r="YM36" s="104">
        <v>1023264.03</v>
      </c>
      <c r="YN36" s="104"/>
      <c r="YO36" s="104"/>
      <c r="YP36" s="104"/>
      <c r="YQ36" s="104"/>
      <c r="YR36" s="104"/>
      <c r="YS36" s="104"/>
      <c r="YT36" s="104"/>
      <c r="YU36" s="104"/>
      <c r="YV36" s="104"/>
      <c r="YW36" s="104"/>
      <c r="YX36" s="104"/>
      <c r="YY36" s="104"/>
      <c r="YZ36" s="104"/>
      <c r="ZA36" s="114"/>
      <c r="ZB36" s="104">
        <v>328138.44</v>
      </c>
      <c r="ZC36" s="104"/>
      <c r="ZD36" s="104"/>
      <c r="ZE36" s="104"/>
      <c r="ZF36" s="104"/>
      <c r="ZG36" s="104"/>
      <c r="ZH36" s="104"/>
      <c r="ZI36" s="104"/>
      <c r="ZJ36" s="104"/>
      <c r="ZK36" s="104"/>
      <c r="ZL36" s="104"/>
      <c r="ZM36" s="104">
        <v>1246500</v>
      </c>
      <c r="ZN36" s="104"/>
      <c r="ZO36" s="104"/>
      <c r="ZP36" s="104"/>
      <c r="ZQ36" s="104"/>
      <c r="ZR36" s="104"/>
      <c r="ZS36" s="104"/>
      <c r="ZT36" s="104"/>
      <c r="ZU36" s="104"/>
      <c r="ZV36" s="104"/>
      <c r="ZW36" s="104"/>
      <c r="ZX36" s="104"/>
      <c r="ZY36" s="104"/>
      <c r="ZZ36" s="104"/>
      <c r="AAA36" s="104"/>
      <c r="AAB36" s="104">
        <v>328138.44</v>
      </c>
      <c r="AAC36" s="104"/>
      <c r="AAD36" s="104"/>
      <c r="AAE36" s="104"/>
      <c r="AAF36" s="104"/>
      <c r="AAG36" s="104"/>
      <c r="AAH36" s="104"/>
      <c r="AAI36" s="104"/>
      <c r="AAJ36" s="104"/>
      <c r="AAK36" s="104"/>
      <c r="AAL36" s="104"/>
      <c r="AAM36" s="104">
        <v>1246500</v>
      </c>
      <c r="AAN36" s="104"/>
      <c r="AAO36" s="104"/>
      <c r="AAP36" s="104"/>
      <c r="AAQ36" s="104"/>
      <c r="AAR36" s="104"/>
      <c r="AAS36" s="104"/>
      <c r="AAT36" s="104"/>
      <c r="AAU36" s="104"/>
      <c r="AAV36" s="104"/>
      <c r="AAW36" s="104"/>
      <c r="AAX36" s="104"/>
      <c r="AAY36" s="104"/>
      <c r="AAZ36" s="104"/>
      <c r="ABA36" s="114"/>
      <c r="ABB36" s="104">
        <v>285456.38</v>
      </c>
      <c r="ABC36" s="104"/>
      <c r="ABD36" s="104"/>
      <c r="ABE36" s="104"/>
      <c r="ABF36" s="104"/>
      <c r="ABG36" s="104"/>
      <c r="ABH36" s="104"/>
      <c r="ABI36" s="104"/>
      <c r="ABJ36" s="104"/>
      <c r="ABK36" s="104"/>
      <c r="ABL36" s="104"/>
      <c r="ABM36" s="104">
        <v>1248431.73</v>
      </c>
      <c r="ABN36" s="104"/>
      <c r="ABO36" s="104"/>
      <c r="ABP36" s="104"/>
      <c r="ABQ36" s="104"/>
      <c r="ABR36" s="104"/>
      <c r="ABS36" s="104"/>
      <c r="ABT36" s="104"/>
      <c r="ABU36" s="104"/>
      <c r="ABV36" s="104"/>
      <c r="ABW36" s="104"/>
      <c r="ABX36" s="104"/>
      <c r="ABY36" s="104"/>
      <c r="ABZ36" s="104"/>
      <c r="ACA36" s="104"/>
      <c r="ACB36" s="104">
        <v>285456.38</v>
      </c>
      <c r="ACC36" s="104"/>
      <c r="ACD36" s="104"/>
      <c r="ACE36" s="104"/>
      <c r="ACF36" s="104"/>
      <c r="ACG36" s="104"/>
      <c r="ACH36" s="104"/>
      <c r="ACI36" s="104"/>
      <c r="ACJ36" s="104"/>
      <c r="ACK36" s="104"/>
      <c r="ACL36" s="104"/>
      <c r="ACM36" s="104">
        <v>1248431.73</v>
      </c>
      <c r="ACN36" s="104"/>
      <c r="ACO36" s="104"/>
      <c r="ACP36" s="104"/>
      <c r="ACQ36" s="104"/>
      <c r="ACR36" s="104"/>
      <c r="ACS36" s="104"/>
      <c r="ACT36" s="104"/>
      <c r="ACU36" s="104"/>
      <c r="ACV36" s="104"/>
      <c r="ACW36" s="104"/>
      <c r="ACX36" s="104"/>
      <c r="ACY36" s="104"/>
      <c r="ACZ36" s="104"/>
      <c r="ADA36" s="114"/>
      <c r="ADB36" s="104">
        <v>279364.14</v>
      </c>
      <c r="ADC36" s="104"/>
      <c r="ADD36" s="104"/>
      <c r="ADE36" s="104"/>
      <c r="ADF36" s="104"/>
      <c r="ADG36" s="104"/>
      <c r="ADH36" s="104"/>
      <c r="ADI36" s="104"/>
      <c r="ADJ36" s="104"/>
      <c r="ADK36" s="104"/>
      <c r="ADL36" s="104"/>
      <c r="ADM36" s="104">
        <v>929000</v>
      </c>
      <c r="ADN36" s="104"/>
      <c r="ADO36" s="104"/>
      <c r="ADP36" s="104"/>
      <c r="ADQ36" s="104"/>
      <c r="ADR36" s="104"/>
      <c r="ADS36" s="104"/>
      <c r="ADT36" s="104"/>
      <c r="ADU36" s="104"/>
      <c r="ADV36" s="104"/>
      <c r="ADW36" s="104"/>
      <c r="ADX36" s="104"/>
      <c r="ADY36" s="104"/>
      <c r="ADZ36" s="104"/>
      <c r="AEA36" s="104"/>
      <c r="AEB36" s="104">
        <v>279364.14</v>
      </c>
      <c r="AEC36" s="104"/>
      <c r="AED36" s="104"/>
      <c r="AEE36" s="104"/>
      <c r="AEF36" s="104"/>
      <c r="AEG36" s="104"/>
      <c r="AEH36" s="104"/>
      <c r="AEI36" s="104"/>
      <c r="AEJ36" s="104"/>
      <c r="AEK36" s="104"/>
      <c r="AEL36" s="104"/>
      <c r="AEM36" s="104">
        <v>929000</v>
      </c>
      <c r="AEN36" s="104"/>
      <c r="AEO36" s="104"/>
      <c r="AEP36" s="104"/>
      <c r="AEQ36" s="104"/>
      <c r="AER36" s="104"/>
      <c r="AES36" s="104"/>
      <c r="AET36" s="104"/>
      <c r="AEU36" s="104"/>
      <c r="AEV36" s="104"/>
      <c r="AEW36" s="104"/>
      <c r="AEX36" s="104"/>
      <c r="AEY36" s="104"/>
      <c r="AEZ36" s="104"/>
      <c r="AFA36" s="114"/>
      <c r="AFB36" s="104">
        <v>319029.51</v>
      </c>
      <c r="AFC36" s="104"/>
      <c r="AFD36" s="104"/>
      <c r="AFE36" s="104"/>
      <c r="AFF36" s="104"/>
      <c r="AFG36" s="104"/>
      <c r="AFH36" s="104"/>
      <c r="AFI36" s="104"/>
      <c r="AFJ36" s="104"/>
      <c r="AFK36" s="104"/>
      <c r="AFL36" s="104"/>
      <c r="AFM36" s="104">
        <v>958570.56</v>
      </c>
      <c r="AFN36" s="104"/>
      <c r="AFO36" s="104"/>
      <c r="AFP36" s="104"/>
      <c r="AFQ36" s="104"/>
      <c r="AFR36" s="104"/>
      <c r="AFS36" s="104"/>
      <c r="AFT36" s="104"/>
      <c r="AFU36" s="104"/>
      <c r="AFV36" s="104"/>
      <c r="AFW36" s="104"/>
      <c r="AFX36" s="104"/>
      <c r="AFY36" s="104"/>
      <c r="AFZ36" s="104"/>
      <c r="AGA36" s="104"/>
      <c r="AGB36" s="104">
        <v>319029.51</v>
      </c>
      <c r="AGC36" s="104"/>
      <c r="AGD36" s="104"/>
      <c r="AGE36" s="104"/>
      <c r="AGF36" s="104"/>
      <c r="AGG36" s="104"/>
      <c r="AGH36" s="104"/>
      <c r="AGI36" s="104"/>
      <c r="AGJ36" s="104"/>
      <c r="AGK36" s="104"/>
      <c r="AGL36" s="104"/>
      <c r="AGM36" s="104">
        <v>958570.56</v>
      </c>
      <c r="AGN36" s="104"/>
      <c r="AGO36" s="104"/>
      <c r="AGP36" s="104"/>
      <c r="AGQ36" s="104"/>
      <c r="AGR36" s="104"/>
      <c r="AGS36" s="104"/>
      <c r="AGT36" s="104"/>
      <c r="AGU36" s="104"/>
      <c r="AGV36" s="104"/>
      <c r="AGW36" s="104"/>
      <c r="AGX36" s="104"/>
      <c r="AGY36" s="104"/>
      <c r="AGZ36" s="104"/>
      <c r="AHA36" s="114"/>
      <c r="AHB36" s="104">
        <v>423942.79</v>
      </c>
      <c r="AHC36" s="104"/>
      <c r="AHD36" s="104"/>
      <c r="AHE36" s="104"/>
      <c r="AHF36" s="104"/>
      <c r="AHG36" s="104"/>
      <c r="AHH36" s="104"/>
      <c r="AHI36" s="104"/>
      <c r="AHJ36" s="104"/>
      <c r="AHK36" s="104"/>
      <c r="AHL36" s="104"/>
      <c r="AHM36" s="104">
        <v>1432165.68</v>
      </c>
      <c r="AHN36" s="104"/>
      <c r="AHO36" s="104"/>
      <c r="AHP36" s="104"/>
      <c r="AHQ36" s="104"/>
      <c r="AHR36" s="104"/>
      <c r="AHS36" s="104"/>
      <c r="AHT36" s="104"/>
      <c r="AHU36" s="104"/>
      <c r="AHV36" s="104"/>
      <c r="AHW36" s="104"/>
      <c r="AHX36" s="104"/>
      <c r="AHY36" s="104"/>
      <c r="AHZ36" s="104"/>
      <c r="AIA36" s="104"/>
      <c r="AIB36" s="104">
        <v>423942.79</v>
      </c>
      <c r="AIC36" s="104"/>
      <c r="AID36" s="104"/>
      <c r="AIE36" s="104"/>
      <c r="AIF36" s="104"/>
      <c r="AIG36" s="104"/>
      <c r="AIH36" s="104"/>
      <c r="AII36" s="104"/>
      <c r="AIJ36" s="104"/>
      <c r="AIK36" s="104"/>
      <c r="AIL36" s="104"/>
      <c r="AIM36" s="104">
        <v>1432165.68</v>
      </c>
      <c r="AIN36" s="104"/>
      <c r="AIO36" s="104"/>
      <c r="AIP36" s="104"/>
      <c r="AIQ36" s="104"/>
      <c r="AIR36" s="104"/>
      <c r="AIS36" s="104"/>
      <c r="AIT36" s="104"/>
      <c r="AIU36" s="104"/>
      <c r="AIV36" s="104"/>
      <c r="AIW36" s="104"/>
      <c r="AIX36" s="104"/>
      <c r="AIY36" s="104"/>
      <c r="AIZ36" s="104"/>
      <c r="AJA36" s="114"/>
      <c r="AJB36" s="104">
        <v>340591.5</v>
      </c>
      <c r="AJC36" s="104"/>
      <c r="AJD36" s="104"/>
      <c r="AJE36" s="104"/>
      <c r="AJF36" s="104"/>
      <c r="AJG36" s="104"/>
      <c r="AJH36" s="104"/>
      <c r="AJI36" s="104"/>
      <c r="AJJ36" s="104"/>
      <c r="AJK36" s="104"/>
      <c r="AJL36" s="104"/>
      <c r="AJM36" s="104">
        <v>1190900</v>
      </c>
      <c r="AJN36" s="104"/>
      <c r="AJO36" s="104"/>
      <c r="AJP36" s="104"/>
      <c r="AJQ36" s="104"/>
      <c r="AJR36" s="104"/>
      <c r="AJS36" s="104"/>
      <c r="AJT36" s="104"/>
      <c r="AJU36" s="104"/>
      <c r="AJV36" s="104"/>
      <c r="AJW36" s="104"/>
      <c r="AJX36" s="104"/>
      <c r="AJY36" s="104"/>
      <c r="AJZ36" s="104"/>
      <c r="AKA36" s="104"/>
      <c r="AKB36" s="104">
        <v>340591.5</v>
      </c>
      <c r="AKC36" s="104"/>
      <c r="AKD36" s="104"/>
      <c r="AKE36" s="104"/>
      <c r="AKF36" s="104"/>
      <c r="AKG36" s="104"/>
      <c r="AKH36" s="104"/>
      <c r="AKI36" s="104"/>
      <c r="AKJ36" s="104"/>
      <c r="AKK36" s="104"/>
      <c r="AKL36" s="104"/>
      <c r="AKM36" s="104">
        <v>1190900</v>
      </c>
      <c r="AKN36" s="104"/>
      <c r="AKO36" s="104"/>
      <c r="AKP36" s="104"/>
      <c r="AKQ36" s="104"/>
      <c r="AKR36" s="104"/>
      <c r="AKS36" s="104"/>
      <c r="AKT36" s="104"/>
      <c r="AKU36" s="104"/>
      <c r="AKV36" s="104"/>
      <c r="AKW36" s="104"/>
      <c r="AKX36" s="104"/>
      <c r="AKY36" s="104"/>
      <c r="AKZ36" s="104"/>
      <c r="ALA36" s="114"/>
      <c r="ALB36" s="104">
        <v>385784.44</v>
      </c>
      <c r="ALC36" s="104"/>
      <c r="ALD36" s="104"/>
      <c r="ALE36" s="104"/>
      <c r="ALF36" s="104"/>
      <c r="ALG36" s="104"/>
      <c r="ALH36" s="104"/>
      <c r="ALI36" s="104"/>
      <c r="ALJ36" s="104"/>
      <c r="ALK36" s="104"/>
      <c r="ALL36" s="104"/>
      <c r="ALM36" s="104">
        <v>1295300</v>
      </c>
      <c r="ALN36" s="104"/>
      <c r="ALO36" s="104"/>
      <c r="ALP36" s="104"/>
      <c r="ALQ36" s="104"/>
      <c r="ALR36" s="104"/>
      <c r="ALS36" s="104"/>
      <c r="ALT36" s="104"/>
      <c r="ALU36" s="104"/>
      <c r="ALV36" s="104"/>
      <c r="ALW36" s="104"/>
      <c r="ALX36" s="104"/>
      <c r="ALY36" s="104"/>
      <c r="ALZ36" s="104"/>
      <c r="AMA36" s="104"/>
      <c r="AMB36" s="104">
        <v>385784.44</v>
      </c>
      <c r="AMC36" s="104"/>
      <c r="AMD36" s="104"/>
      <c r="AME36" s="104"/>
      <c r="AMF36" s="104"/>
      <c r="AMG36" s="104"/>
      <c r="AMH36" s="104"/>
      <c r="AMI36" s="104"/>
      <c r="AMJ36" s="104"/>
      <c r="AMK36" s="104"/>
      <c r="AML36" s="104"/>
      <c r="AMM36" s="104">
        <v>1295300</v>
      </c>
      <c r="AMN36" s="104"/>
      <c r="AMO36" s="104"/>
      <c r="AMP36" s="104"/>
      <c r="AMQ36" s="104"/>
      <c r="AMR36" s="104"/>
      <c r="AMS36" s="104"/>
      <c r="AMT36" s="104"/>
      <c r="AMU36" s="104"/>
      <c r="AMV36" s="104"/>
      <c r="AMW36" s="104"/>
      <c r="AMX36" s="104"/>
      <c r="AMY36" s="104"/>
      <c r="AMZ36" s="104"/>
      <c r="ANA36" s="114"/>
      <c r="ANB36" s="104">
        <v>235527.28</v>
      </c>
      <c r="ANC36" s="104"/>
      <c r="AND36" s="104"/>
      <c r="ANE36" s="104"/>
      <c r="ANF36" s="104"/>
      <c r="ANG36" s="104"/>
      <c r="ANH36" s="104"/>
      <c r="ANI36" s="104"/>
      <c r="ANJ36" s="104"/>
      <c r="ANK36" s="104"/>
      <c r="ANL36" s="104"/>
      <c r="ANM36" s="104">
        <v>865500</v>
      </c>
      <c r="ANN36" s="104"/>
      <c r="ANO36" s="104"/>
      <c r="ANP36" s="104"/>
      <c r="ANQ36" s="104"/>
      <c r="ANR36" s="104"/>
      <c r="ANS36" s="104"/>
      <c r="ANT36" s="104"/>
      <c r="ANU36" s="104"/>
      <c r="ANV36" s="104"/>
      <c r="ANW36" s="104"/>
      <c r="ANX36" s="104"/>
      <c r="ANY36" s="104"/>
      <c r="ANZ36" s="104"/>
      <c r="AOA36" s="104"/>
      <c r="AOB36" s="104">
        <v>235527.28</v>
      </c>
      <c r="AOC36" s="104"/>
      <c r="AOD36" s="104"/>
      <c r="AOE36" s="104"/>
      <c r="AOF36" s="104"/>
      <c r="AOG36" s="104"/>
      <c r="AOH36" s="104"/>
      <c r="AOI36" s="104"/>
      <c r="AOJ36" s="104"/>
      <c r="AOK36" s="104"/>
      <c r="AOL36" s="104"/>
      <c r="AOM36" s="104">
        <v>865500</v>
      </c>
      <c r="AON36" s="104"/>
      <c r="AOO36" s="104"/>
      <c r="AOP36" s="104"/>
      <c r="AOQ36" s="104"/>
      <c r="AOR36" s="104"/>
      <c r="AOS36" s="104"/>
      <c r="AOT36" s="104"/>
      <c r="AOU36" s="104"/>
      <c r="AOV36" s="104"/>
      <c r="AOW36" s="104"/>
      <c r="AOX36" s="104"/>
      <c r="AOY36" s="104"/>
      <c r="AOZ36" s="104"/>
      <c r="APA36" s="114"/>
      <c r="APB36" s="104">
        <v>307124.51</v>
      </c>
      <c r="APC36" s="104"/>
      <c r="APD36" s="104"/>
      <c r="APE36" s="104"/>
      <c r="APF36" s="104"/>
      <c r="APG36" s="104"/>
      <c r="APH36" s="104"/>
      <c r="API36" s="104"/>
      <c r="APJ36" s="104"/>
      <c r="APK36" s="104"/>
      <c r="APL36" s="104"/>
      <c r="APM36" s="104">
        <v>1022769.77</v>
      </c>
      <c r="APN36" s="104"/>
      <c r="APO36" s="104"/>
      <c r="APP36" s="104"/>
      <c r="APQ36" s="104"/>
      <c r="APR36" s="104"/>
      <c r="APS36" s="104"/>
      <c r="APT36" s="104"/>
      <c r="APU36" s="104"/>
      <c r="APV36" s="104"/>
      <c r="APW36" s="104"/>
      <c r="APX36" s="104"/>
      <c r="APY36" s="104"/>
      <c r="APZ36" s="104"/>
      <c r="AQA36" s="104"/>
      <c r="AQB36" s="104">
        <v>307124.51</v>
      </c>
      <c r="AQC36" s="104"/>
      <c r="AQD36" s="104"/>
      <c r="AQE36" s="104"/>
      <c r="AQF36" s="104"/>
      <c r="AQG36" s="104"/>
      <c r="AQH36" s="104"/>
      <c r="AQI36" s="104"/>
      <c r="AQJ36" s="104"/>
      <c r="AQK36" s="104"/>
      <c r="AQL36" s="104"/>
      <c r="AQM36" s="104">
        <v>1022769.77</v>
      </c>
      <c r="AQN36" s="104"/>
      <c r="AQO36" s="104"/>
      <c r="AQP36" s="104"/>
      <c r="AQQ36" s="104"/>
      <c r="AQR36" s="104"/>
      <c r="AQS36" s="104"/>
      <c r="AQT36" s="104"/>
      <c r="AQU36" s="104"/>
      <c r="AQV36" s="104"/>
      <c r="AQW36" s="104"/>
      <c r="AQX36" s="104"/>
      <c r="AQY36" s="104"/>
      <c r="AQZ36" s="104"/>
      <c r="ARA36" s="114"/>
      <c r="ARB36" s="104">
        <v>551124.6</v>
      </c>
      <c r="ARC36" s="104"/>
      <c r="ARD36" s="104"/>
      <c r="ARE36" s="104"/>
      <c r="ARF36" s="104"/>
      <c r="ARG36" s="104"/>
      <c r="ARH36" s="104"/>
      <c r="ARI36" s="104"/>
      <c r="ARJ36" s="104"/>
      <c r="ARK36" s="104"/>
      <c r="ARL36" s="104"/>
      <c r="ARM36" s="104">
        <v>1918755.49</v>
      </c>
      <c r="ARN36" s="104"/>
      <c r="ARO36" s="104"/>
      <c r="ARP36" s="104"/>
      <c r="ARQ36" s="104"/>
      <c r="ARR36" s="104"/>
      <c r="ARS36" s="104"/>
      <c r="ART36" s="104"/>
      <c r="ARU36" s="104"/>
      <c r="ARV36" s="104"/>
      <c r="ARW36" s="104"/>
      <c r="ARX36" s="104"/>
      <c r="ARY36" s="104"/>
      <c r="ARZ36" s="104"/>
      <c r="ASA36" s="104"/>
      <c r="ASB36" s="104">
        <v>551124.6</v>
      </c>
      <c r="ASC36" s="104"/>
      <c r="ASD36" s="104"/>
      <c r="ASE36" s="104"/>
      <c r="ASF36" s="104"/>
      <c r="ASG36" s="104"/>
      <c r="ASH36" s="104"/>
      <c r="ASI36" s="104"/>
      <c r="ASJ36" s="104"/>
      <c r="ASK36" s="104"/>
      <c r="ASL36" s="104"/>
      <c r="ASM36" s="104">
        <v>1918755.49</v>
      </c>
      <c r="ASN36" s="104"/>
      <c r="ASO36" s="104"/>
      <c r="ASP36" s="104"/>
      <c r="ASQ36" s="104"/>
      <c r="ASR36" s="104"/>
      <c r="ASS36" s="104"/>
      <c r="AST36" s="104"/>
      <c r="ASU36" s="104"/>
      <c r="ASV36" s="104"/>
      <c r="ASW36" s="104"/>
      <c r="ASX36" s="104"/>
      <c r="ASY36" s="104"/>
      <c r="ASZ36" s="104"/>
      <c r="ATA36" s="114"/>
      <c r="ATB36" s="104">
        <v>284146.59999999998</v>
      </c>
      <c r="ATC36" s="104"/>
      <c r="ATD36" s="104"/>
      <c r="ATE36" s="104"/>
      <c r="ATF36" s="104"/>
      <c r="ATG36" s="104"/>
      <c r="ATH36" s="104"/>
      <c r="ATI36" s="104"/>
      <c r="ATJ36" s="104"/>
      <c r="ATK36" s="104"/>
      <c r="ATL36" s="104"/>
      <c r="ATM36" s="104">
        <v>915338.6</v>
      </c>
      <c r="ATN36" s="104"/>
      <c r="ATO36" s="104"/>
      <c r="ATP36" s="104"/>
      <c r="ATQ36" s="104"/>
      <c r="ATR36" s="104"/>
      <c r="ATS36" s="104"/>
      <c r="ATT36" s="104"/>
      <c r="ATU36" s="104"/>
      <c r="ATV36" s="104"/>
      <c r="ATW36" s="104"/>
      <c r="ATX36" s="104"/>
      <c r="ATY36" s="104"/>
      <c r="ATZ36" s="104"/>
      <c r="AUA36" s="104"/>
      <c r="AUB36" s="104">
        <v>284146.59999999998</v>
      </c>
      <c r="AUC36" s="104"/>
      <c r="AUD36" s="104"/>
      <c r="AUE36" s="104"/>
      <c r="AUF36" s="104"/>
      <c r="AUG36" s="104"/>
      <c r="AUH36" s="104"/>
      <c r="AUI36" s="104"/>
      <c r="AUJ36" s="104"/>
      <c r="AUK36" s="104"/>
      <c r="AUL36" s="104"/>
      <c r="AUM36" s="104">
        <v>915338.6</v>
      </c>
      <c r="AUN36" s="104"/>
      <c r="AUO36" s="104"/>
      <c r="AUP36" s="104"/>
      <c r="AUQ36" s="104"/>
      <c r="AUR36" s="104"/>
      <c r="AUS36" s="104"/>
      <c r="AUT36" s="104"/>
      <c r="AUU36" s="104"/>
      <c r="AUV36" s="104"/>
      <c r="AUW36" s="104"/>
      <c r="AUX36" s="104"/>
      <c r="AUY36" s="104"/>
      <c r="AUZ36" s="104"/>
      <c r="AVA36" s="114"/>
      <c r="AVB36" s="104">
        <v>225607.54</v>
      </c>
      <c r="AVC36" s="104"/>
      <c r="AVD36" s="104"/>
      <c r="AVE36" s="104"/>
      <c r="AVF36" s="104"/>
      <c r="AVG36" s="104"/>
      <c r="AVH36" s="104"/>
      <c r="AVI36" s="104"/>
      <c r="AVJ36" s="104"/>
      <c r="AVK36" s="104"/>
      <c r="AVL36" s="104"/>
      <c r="AVM36" s="104">
        <v>916686.81</v>
      </c>
      <c r="AVN36" s="104"/>
      <c r="AVO36" s="104"/>
      <c r="AVP36" s="104"/>
      <c r="AVQ36" s="104"/>
      <c r="AVR36" s="104"/>
      <c r="AVS36" s="104"/>
      <c r="AVT36" s="104"/>
      <c r="AVU36" s="104"/>
      <c r="AVV36" s="104"/>
      <c r="AVW36" s="104"/>
      <c r="AVX36" s="104"/>
      <c r="AVY36" s="104"/>
      <c r="AVZ36" s="104"/>
      <c r="AWA36" s="104"/>
      <c r="AWB36" s="104">
        <v>225607.54</v>
      </c>
      <c r="AWC36" s="104"/>
      <c r="AWD36" s="104"/>
      <c r="AWE36" s="104"/>
      <c r="AWF36" s="104"/>
      <c r="AWG36" s="104"/>
      <c r="AWH36" s="104"/>
      <c r="AWI36" s="104"/>
      <c r="AWJ36" s="104"/>
      <c r="AWK36" s="104"/>
      <c r="AWL36" s="104"/>
      <c r="AWM36" s="104">
        <v>916686.81</v>
      </c>
      <c r="AWN36" s="104"/>
      <c r="AWO36" s="104"/>
      <c r="AWP36" s="104"/>
      <c r="AWQ36" s="104"/>
      <c r="AWR36" s="104"/>
      <c r="AWS36" s="104"/>
      <c r="AWT36" s="104"/>
      <c r="AWU36" s="104"/>
      <c r="AWV36" s="104"/>
      <c r="AWW36" s="104"/>
      <c r="AWX36" s="104"/>
      <c r="AWY36" s="104"/>
      <c r="AWZ36" s="104"/>
      <c r="AXA36" s="114"/>
      <c r="AXB36" s="104">
        <v>361942.17</v>
      </c>
      <c r="AXC36" s="104"/>
      <c r="AXD36" s="104"/>
      <c r="AXE36" s="104"/>
      <c r="AXF36" s="104"/>
      <c r="AXG36" s="104"/>
      <c r="AXH36" s="104"/>
      <c r="AXI36" s="104"/>
      <c r="AXJ36" s="104"/>
      <c r="AXK36" s="104"/>
      <c r="AXL36" s="104"/>
      <c r="AXM36" s="104">
        <v>1231166.54</v>
      </c>
      <c r="AXN36" s="104"/>
      <c r="AXO36" s="104"/>
      <c r="AXP36" s="104"/>
      <c r="AXQ36" s="104"/>
      <c r="AXR36" s="104"/>
      <c r="AXS36" s="104"/>
      <c r="AXT36" s="104"/>
      <c r="AXU36" s="104"/>
      <c r="AXV36" s="104"/>
      <c r="AXW36" s="104"/>
      <c r="AXX36" s="104"/>
      <c r="AXY36" s="104"/>
      <c r="AXZ36" s="104"/>
      <c r="AYA36" s="104"/>
      <c r="AYB36" s="104">
        <v>361942.17</v>
      </c>
      <c r="AYC36" s="104"/>
      <c r="AYD36" s="104"/>
      <c r="AYE36" s="104"/>
      <c r="AYF36" s="104"/>
      <c r="AYG36" s="104"/>
      <c r="AYH36" s="104"/>
      <c r="AYI36" s="104"/>
      <c r="AYJ36" s="104"/>
      <c r="AYK36" s="104"/>
      <c r="AYL36" s="104"/>
      <c r="AYM36" s="104">
        <v>1231166.54</v>
      </c>
      <c r="AYN36" s="104"/>
      <c r="AYO36" s="104"/>
      <c r="AYP36" s="104"/>
      <c r="AYQ36" s="104"/>
      <c r="AYR36" s="104"/>
      <c r="AYS36" s="104"/>
      <c r="AYT36" s="104"/>
      <c r="AYU36" s="104"/>
      <c r="AYV36" s="104"/>
      <c r="AYW36" s="104"/>
      <c r="AYX36" s="104"/>
      <c r="AYY36" s="104"/>
      <c r="AYZ36" s="104"/>
      <c r="AZA36" s="114"/>
      <c r="AZB36" s="104">
        <v>275762.90999999997</v>
      </c>
      <c r="AZC36" s="104"/>
      <c r="AZD36" s="104"/>
      <c r="AZE36" s="104"/>
      <c r="AZF36" s="104"/>
      <c r="AZG36" s="104"/>
      <c r="AZH36" s="104"/>
      <c r="AZI36" s="104"/>
      <c r="AZJ36" s="104"/>
      <c r="AZK36" s="104"/>
      <c r="AZL36" s="104"/>
      <c r="AZM36" s="104">
        <v>953953.68</v>
      </c>
      <c r="AZN36" s="104"/>
      <c r="AZO36" s="104"/>
      <c r="AZP36" s="104"/>
      <c r="AZQ36" s="104"/>
      <c r="AZR36" s="104"/>
      <c r="AZS36" s="104"/>
      <c r="AZT36" s="104"/>
      <c r="AZU36" s="104"/>
      <c r="AZV36" s="104"/>
      <c r="AZW36" s="104"/>
      <c r="AZX36" s="104"/>
      <c r="AZY36" s="104"/>
      <c r="AZZ36" s="104"/>
      <c r="BAA36" s="104"/>
      <c r="BAB36" s="104">
        <v>275762.90999999997</v>
      </c>
      <c r="BAC36" s="104"/>
      <c r="BAD36" s="104"/>
      <c r="BAE36" s="104"/>
      <c r="BAF36" s="104"/>
      <c r="BAG36" s="104"/>
      <c r="BAH36" s="104"/>
      <c r="BAI36" s="104"/>
      <c r="BAJ36" s="104"/>
      <c r="BAK36" s="104"/>
      <c r="BAL36" s="104"/>
      <c r="BAM36" s="104">
        <v>953953.68</v>
      </c>
      <c r="BAN36" s="104"/>
      <c r="BAO36" s="104"/>
      <c r="BAP36" s="104"/>
      <c r="BAQ36" s="104"/>
      <c r="BAR36" s="104"/>
      <c r="BAS36" s="104"/>
      <c r="BAT36" s="104"/>
      <c r="BAU36" s="104"/>
      <c r="BAV36" s="104"/>
      <c r="BAW36" s="104"/>
      <c r="BAX36" s="104"/>
      <c r="BAY36" s="104"/>
      <c r="BAZ36" s="104"/>
      <c r="BBA36" s="114"/>
      <c r="BBB36" s="104">
        <v>6266962.71</v>
      </c>
      <c r="BBC36" s="104"/>
      <c r="BBD36" s="104"/>
      <c r="BBE36" s="104"/>
      <c r="BBF36" s="104"/>
      <c r="BBG36" s="104"/>
      <c r="BBH36" s="104"/>
      <c r="BBI36" s="104"/>
      <c r="BBJ36" s="104"/>
      <c r="BBK36" s="104"/>
      <c r="BBL36" s="104"/>
      <c r="BBM36" s="104">
        <v>18586152.100000001</v>
      </c>
      <c r="BBN36" s="104"/>
      <c r="BBO36" s="104"/>
      <c r="BBP36" s="104"/>
      <c r="BBQ36" s="104"/>
      <c r="BBR36" s="104"/>
      <c r="BBS36" s="104"/>
      <c r="BBT36" s="104"/>
      <c r="BBU36" s="104"/>
      <c r="BBV36" s="104"/>
      <c r="BBW36" s="104"/>
      <c r="BBX36" s="104"/>
      <c r="BBY36" s="104"/>
      <c r="BBZ36" s="104"/>
      <c r="BCA36" s="104"/>
      <c r="BCB36" s="104">
        <v>6266962.71</v>
      </c>
      <c r="BCC36" s="104"/>
      <c r="BCD36" s="104"/>
      <c r="BCE36" s="104"/>
      <c r="BCF36" s="104"/>
      <c r="BCG36" s="104"/>
      <c r="BCH36" s="104"/>
      <c r="BCI36" s="104"/>
      <c r="BCJ36" s="104"/>
      <c r="BCK36" s="104"/>
      <c r="BCL36" s="104"/>
      <c r="BCM36" s="104">
        <v>18586152.100000001</v>
      </c>
      <c r="BCN36" s="104"/>
      <c r="BCO36" s="104"/>
      <c r="BCP36" s="104"/>
      <c r="BCQ36" s="104"/>
      <c r="BCR36" s="104"/>
      <c r="BCS36" s="104"/>
      <c r="BCT36" s="104"/>
      <c r="BCU36" s="104"/>
      <c r="BCV36" s="104"/>
      <c r="BCW36" s="104"/>
      <c r="BCX36" s="104"/>
      <c r="BCY36" s="104"/>
      <c r="BCZ36" s="104"/>
      <c r="BDA36" s="114"/>
      <c r="BDB36" s="104">
        <v>1203019.1499999999</v>
      </c>
      <c r="BDC36" s="104"/>
      <c r="BDD36" s="104"/>
      <c r="BDE36" s="104"/>
      <c r="BDF36" s="104"/>
      <c r="BDG36" s="104"/>
      <c r="BDH36" s="104"/>
      <c r="BDI36" s="104"/>
      <c r="BDJ36" s="104"/>
      <c r="BDK36" s="104"/>
      <c r="BDL36" s="104"/>
      <c r="BDM36" s="104">
        <v>3931177.35</v>
      </c>
      <c r="BDN36" s="104"/>
      <c r="BDO36" s="104"/>
      <c r="BDP36" s="104"/>
      <c r="BDQ36" s="104"/>
      <c r="BDR36" s="104"/>
      <c r="BDS36" s="104"/>
      <c r="BDT36" s="104"/>
      <c r="BDU36" s="104"/>
      <c r="BDV36" s="104"/>
      <c r="BDW36" s="104"/>
      <c r="BDX36" s="104"/>
      <c r="BDY36" s="104"/>
      <c r="BDZ36" s="104"/>
      <c r="BEA36" s="104"/>
      <c r="BEB36" s="104">
        <v>1203019.1499999999</v>
      </c>
      <c r="BEC36" s="104"/>
      <c r="BED36" s="104"/>
      <c r="BEE36" s="104"/>
      <c r="BEF36" s="104"/>
      <c r="BEG36" s="104"/>
      <c r="BEH36" s="104"/>
      <c r="BEI36" s="104"/>
      <c r="BEJ36" s="104"/>
      <c r="BEK36" s="104"/>
      <c r="BEL36" s="104"/>
      <c r="BEM36" s="104">
        <v>3931177.35</v>
      </c>
      <c r="BEN36" s="104"/>
      <c r="BEO36" s="104"/>
      <c r="BEP36" s="104"/>
      <c r="BEQ36" s="104"/>
      <c r="BER36" s="104"/>
      <c r="BES36" s="104"/>
      <c r="BET36" s="104"/>
      <c r="BEU36" s="104"/>
      <c r="BEV36" s="104"/>
      <c r="BEW36" s="104"/>
      <c r="BEX36" s="104"/>
      <c r="BEY36" s="104"/>
      <c r="BEZ36" s="104"/>
      <c r="BFA36" s="114"/>
      <c r="BFB36" s="104">
        <v>1108725.01</v>
      </c>
      <c r="BFC36" s="104"/>
      <c r="BFD36" s="104"/>
      <c r="BFE36" s="104"/>
      <c r="BFF36" s="104"/>
      <c r="BFG36" s="104"/>
      <c r="BFH36" s="104"/>
      <c r="BFI36" s="104"/>
      <c r="BFJ36" s="104"/>
      <c r="BFK36" s="104"/>
      <c r="BFL36" s="104"/>
      <c r="BFM36" s="104">
        <v>3388487.3</v>
      </c>
      <c r="BFN36" s="104"/>
      <c r="BFO36" s="104"/>
      <c r="BFP36" s="104"/>
      <c r="BFQ36" s="104"/>
      <c r="BFR36" s="104"/>
      <c r="BFS36" s="104"/>
      <c r="BFT36" s="104"/>
      <c r="BFU36" s="104"/>
      <c r="BFV36" s="104"/>
      <c r="BFW36" s="104"/>
      <c r="BFX36" s="104"/>
      <c r="BFY36" s="104"/>
      <c r="BFZ36" s="104"/>
      <c r="BGA36" s="104"/>
      <c r="BGB36" s="104">
        <v>1108725.01</v>
      </c>
      <c r="BGC36" s="104"/>
      <c r="BGD36" s="104"/>
      <c r="BGE36" s="104"/>
      <c r="BGF36" s="104"/>
      <c r="BGG36" s="104"/>
      <c r="BGH36" s="104"/>
      <c r="BGI36" s="104"/>
      <c r="BGJ36" s="104"/>
      <c r="BGK36" s="104"/>
      <c r="BGL36" s="104"/>
      <c r="BGM36" s="104">
        <v>3388487.3</v>
      </c>
      <c r="BGN36" s="104"/>
      <c r="BGO36" s="104"/>
      <c r="BGP36" s="104"/>
      <c r="BGQ36" s="104"/>
      <c r="BGR36" s="104"/>
      <c r="BGS36" s="104"/>
      <c r="BGT36" s="104"/>
      <c r="BGU36" s="104"/>
      <c r="BGV36" s="104"/>
      <c r="BGW36" s="104"/>
      <c r="BGX36" s="104"/>
      <c r="BGY36" s="104"/>
      <c r="BGZ36" s="104"/>
      <c r="BHA36" s="114"/>
      <c r="BHB36" s="104">
        <v>983027.93</v>
      </c>
      <c r="BHC36" s="104"/>
      <c r="BHD36" s="104"/>
      <c r="BHE36" s="104"/>
      <c r="BHF36" s="104"/>
      <c r="BHG36" s="104"/>
      <c r="BHH36" s="104"/>
      <c r="BHI36" s="104"/>
      <c r="BHJ36" s="104"/>
      <c r="BHK36" s="104"/>
      <c r="BHL36" s="104"/>
      <c r="BHM36" s="104">
        <v>3185882.16</v>
      </c>
      <c r="BHN36" s="104"/>
      <c r="BHO36" s="104"/>
      <c r="BHP36" s="104"/>
      <c r="BHQ36" s="104"/>
      <c r="BHR36" s="104"/>
      <c r="BHS36" s="104"/>
      <c r="BHT36" s="104"/>
      <c r="BHU36" s="104"/>
      <c r="BHV36" s="104"/>
      <c r="BHW36" s="104"/>
      <c r="BHX36" s="104"/>
      <c r="BHY36" s="104"/>
      <c r="BHZ36" s="104"/>
      <c r="BIA36" s="104"/>
      <c r="BIB36" s="104">
        <v>983027.93</v>
      </c>
      <c r="BIC36" s="104"/>
      <c r="BID36" s="104"/>
      <c r="BIE36" s="104"/>
      <c r="BIF36" s="104"/>
      <c r="BIG36" s="104"/>
      <c r="BIH36" s="104"/>
      <c r="BII36" s="104"/>
      <c r="BIJ36" s="104"/>
      <c r="BIK36" s="104"/>
      <c r="BIL36" s="104"/>
      <c r="BIM36" s="104">
        <v>3185882.16</v>
      </c>
      <c r="BIN36" s="104"/>
      <c r="BIO36" s="104"/>
      <c r="BIP36" s="104"/>
      <c r="BIQ36" s="104"/>
      <c r="BIR36" s="104"/>
      <c r="BIS36" s="104"/>
      <c r="BIT36" s="104"/>
      <c r="BIU36" s="104"/>
      <c r="BIV36" s="104"/>
      <c r="BIW36" s="104"/>
      <c r="BIX36" s="104"/>
      <c r="BIY36" s="104"/>
      <c r="BIZ36" s="104"/>
      <c r="BJA36" s="114"/>
      <c r="BJB36" s="104">
        <v>668872.76</v>
      </c>
      <c r="BJC36" s="104"/>
      <c r="BJD36" s="104"/>
      <c r="BJE36" s="104"/>
      <c r="BJF36" s="104"/>
      <c r="BJG36" s="104"/>
      <c r="BJH36" s="104"/>
      <c r="BJI36" s="104"/>
      <c r="BJJ36" s="104"/>
      <c r="BJK36" s="104"/>
      <c r="BJL36" s="104"/>
      <c r="BJM36" s="104">
        <v>1990105.44</v>
      </c>
      <c r="BJN36" s="104"/>
      <c r="BJO36" s="104"/>
      <c r="BJP36" s="104"/>
      <c r="BJQ36" s="104"/>
      <c r="BJR36" s="104"/>
      <c r="BJS36" s="104"/>
      <c r="BJT36" s="104"/>
      <c r="BJU36" s="104"/>
      <c r="BJV36" s="104"/>
      <c r="BJW36" s="104"/>
      <c r="BJX36" s="104"/>
      <c r="BJY36" s="104"/>
      <c r="BJZ36" s="104"/>
      <c r="BKA36" s="104"/>
      <c r="BKB36" s="104">
        <v>668872.76</v>
      </c>
      <c r="BKC36" s="104"/>
      <c r="BKD36" s="104"/>
      <c r="BKE36" s="104"/>
      <c r="BKF36" s="104"/>
      <c r="BKG36" s="104"/>
      <c r="BKH36" s="104"/>
      <c r="BKI36" s="104"/>
      <c r="BKJ36" s="104"/>
      <c r="BKK36" s="104"/>
      <c r="BKL36" s="104"/>
      <c r="BKM36" s="104">
        <v>1990105.44</v>
      </c>
      <c r="BKN36" s="104"/>
      <c r="BKO36" s="104"/>
      <c r="BKP36" s="104"/>
      <c r="BKQ36" s="104"/>
      <c r="BKR36" s="104"/>
      <c r="BKS36" s="104"/>
      <c r="BKT36" s="104"/>
      <c r="BKU36" s="104"/>
      <c r="BKV36" s="104"/>
      <c r="BKW36" s="104"/>
      <c r="BKX36" s="104"/>
      <c r="BKY36" s="104"/>
      <c r="BKZ36" s="104"/>
      <c r="BLA36" s="114"/>
      <c r="BLB36" s="104">
        <v>2235658.52</v>
      </c>
      <c r="BLC36" s="104"/>
      <c r="BLD36" s="104"/>
      <c r="BLE36" s="104"/>
      <c r="BLF36" s="104"/>
      <c r="BLG36" s="104"/>
      <c r="BLH36" s="104"/>
      <c r="BLI36" s="104"/>
      <c r="BLJ36" s="104"/>
      <c r="BLK36" s="104"/>
      <c r="BLL36" s="104"/>
      <c r="BLM36" s="104">
        <v>9341858.5899999999</v>
      </c>
      <c r="BLN36" s="104"/>
      <c r="BLO36" s="104"/>
      <c r="BLP36" s="104"/>
      <c r="BLQ36" s="104"/>
      <c r="BLR36" s="104"/>
      <c r="BLS36" s="104"/>
      <c r="BLT36" s="104"/>
      <c r="BLU36" s="104"/>
      <c r="BLV36" s="104"/>
      <c r="BLW36" s="104"/>
      <c r="BLX36" s="104"/>
      <c r="BLY36" s="104"/>
      <c r="BLZ36" s="104"/>
      <c r="BMA36" s="104"/>
      <c r="BMB36" s="104">
        <v>0</v>
      </c>
      <c r="BMC36" s="104"/>
      <c r="BMD36" s="104"/>
      <c r="BME36" s="104"/>
      <c r="BMF36" s="104"/>
      <c r="BMG36" s="104"/>
      <c r="BMH36" s="104"/>
      <c r="BMI36" s="104"/>
      <c r="BMJ36" s="104"/>
      <c r="BMK36" s="104"/>
      <c r="BML36" s="104"/>
      <c r="BMM36" s="104">
        <v>0</v>
      </c>
      <c r="BMN36" s="104"/>
      <c r="BMO36" s="104"/>
      <c r="BMP36" s="104"/>
      <c r="BMQ36" s="104"/>
      <c r="BMR36" s="104"/>
      <c r="BMS36" s="104"/>
      <c r="BMT36" s="104"/>
      <c r="BMU36" s="104"/>
      <c r="BMV36" s="104"/>
      <c r="BMW36" s="104"/>
      <c r="BMX36" s="104"/>
      <c r="BMY36" s="104"/>
      <c r="BMZ36" s="104"/>
      <c r="BNA36" s="114"/>
      <c r="BNB36" s="45"/>
      <c r="BNC36" s="45"/>
      <c r="BND36" s="45"/>
      <c r="BNE36" s="45"/>
      <c r="BNF36" s="45"/>
      <c r="BNG36" s="45"/>
      <c r="BNH36" s="45"/>
      <c r="BNI36" s="45"/>
      <c r="BNJ36" s="45"/>
      <c r="BNK36" s="45"/>
      <c r="BNL36" s="45"/>
      <c r="BNM36" s="45"/>
      <c r="BNN36" s="45"/>
      <c r="BNO36" s="45"/>
      <c r="BNP36" s="45"/>
      <c r="BNQ36" s="45"/>
      <c r="BNR36" s="45"/>
      <c r="BNS36" s="45"/>
      <c r="BNT36" s="45"/>
      <c r="BNU36" s="45"/>
      <c r="BNV36" s="45"/>
      <c r="BNW36" s="45"/>
      <c r="BNX36" s="45"/>
      <c r="BNY36" s="45"/>
      <c r="BNZ36" s="45"/>
      <c r="BOA36" s="45"/>
      <c r="BOB36" s="45"/>
      <c r="BOC36" s="45"/>
      <c r="BOD36" s="45"/>
      <c r="BOE36" s="45"/>
      <c r="BOF36" s="45"/>
      <c r="BOG36" s="45"/>
      <c r="BOH36" s="45"/>
      <c r="BOI36" s="45"/>
      <c r="BOJ36" s="45"/>
      <c r="BOK36" s="45"/>
      <c r="BOL36" s="45"/>
      <c r="BOM36" s="45"/>
      <c r="BON36" s="45"/>
      <c r="BOO36" s="45"/>
      <c r="BOP36" s="45"/>
      <c r="BOQ36" s="45"/>
      <c r="BOR36" s="45"/>
      <c r="BOS36" s="45"/>
      <c r="BOT36" s="45"/>
      <c r="BOU36" s="45"/>
      <c r="BOV36" s="45"/>
      <c r="BOW36" s="45"/>
      <c r="BOX36" s="45"/>
      <c r="BOY36" s="45"/>
      <c r="BOZ36" s="45"/>
      <c r="BPA36" s="45"/>
    </row>
    <row r="37" spans="1:1769" s="22" customFormat="1" ht="12.75" customHeight="1">
      <c r="A37" s="161" t="s">
        <v>42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84" t="s">
        <v>44</v>
      </c>
      <c r="AT37" s="85"/>
      <c r="AU37" s="85"/>
      <c r="AV37" s="85"/>
      <c r="AW37" s="85"/>
      <c r="AX37" s="85"/>
      <c r="AY37" s="85"/>
      <c r="AZ37" s="85"/>
      <c r="BA37" s="85"/>
      <c r="BB37" s="76">
        <f>DB37+FB37+HB37+JB37+LB37+NB37+PB37+RB37+TB37+VB37+XB37+ZB37+ABB37+ADB37+AFB37+AHB37+AJB37+ALB37+ANB37+APB37+ARB37+ATB37+AVB37+AXB37+AZB37+BBB37+BDB37+BFB37+BHB37+BJB37+BLB37</f>
        <v>600931.29</v>
      </c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>
        <f>DM37+FM37+HM37+JM37+LM37+NM37+PM37+RM37+TM37+VM37+XM37+ZM37+ABM37+ADM37+AFM37+AHM37+AJM37+ALM37+ANM37+APM37+ARM37+ATM37+AVM37+AXM37+AZM37+BBM37+BDM37+BFM37+BHM37+BJM37+BLM37</f>
        <v>2005195.1000000003</v>
      </c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>
        <f>EB37+GB37+IB37+KB37+MB37+OB37+QB37+SB37+UB37+WB37+YB37+AAB37+ACB37+AEB37+AGB37+AIB37+AKB37+AMB37+AOB37+AQB37+ASB37+AUB37+AWB37+AYB37+BAB37+BCB37+BEB37+BGB37+BIB37+BKB37+BMB37</f>
        <v>590431.29</v>
      </c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>
        <f>EM37+GM37+IM37+KM37+MM37+OM37+QM37+SM37+UM37+WM37+YM37+AAM37+ACM37+AEM37+AGM37+AIM37+AKM37+AMM37+AOM37+AQM37+ASM37+AUM37+AWM37+AYM37+BAM37+BCM37+BEM37+BGM37+BIM37+BKM37+BMM37</f>
        <v>1966695.1000000003</v>
      </c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7"/>
      <c r="DB37" s="76">
        <v>0</v>
      </c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>
        <v>20276</v>
      </c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>
        <v>0</v>
      </c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>
        <v>20276</v>
      </c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7"/>
      <c r="FB37" s="76">
        <v>40435.699999999997</v>
      </c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>
        <v>63574.46</v>
      </c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>
        <v>40435.699999999997</v>
      </c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>
        <v>63574.46</v>
      </c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7"/>
      <c r="HB37" s="76">
        <v>21961.11</v>
      </c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>
        <v>38223.71</v>
      </c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>
        <v>21961.11</v>
      </c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>
        <v>38223.71</v>
      </c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7"/>
      <c r="JB37" s="76">
        <v>5548.28</v>
      </c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>
        <v>33400.46</v>
      </c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>
        <v>5548.28</v>
      </c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>
        <v>33400.46</v>
      </c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7"/>
      <c r="LB37" s="76">
        <v>7389.18</v>
      </c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>
        <v>35587.57</v>
      </c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>
        <v>7389.18</v>
      </c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>
        <v>35587.57</v>
      </c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7"/>
      <c r="NB37" s="76">
        <v>11753.89</v>
      </c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>
        <v>32976.550000000003</v>
      </c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>
        <v>11753.89</v>
      </c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>
        <v>32976.550000000003</v>
      </c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7"/>
      <c r="PB37" s="76">
        <v>9711.07</v>
      </c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>
        <v>23301.33</v>
      </c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>
        <v>9711.07</v>
      </c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>
        <v>23301.33</v>
      </c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7"/>
      <c r="RB37" s="76">
        <v>30000</v>
      </c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>
        <v>40000</v>
      </c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>
        <v>30000</v>
      </c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>
        <v>40000</v>
      </c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7"/>
      <c r="TB37" s="76">
        <v>17178.03</v>
      </c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>
        <v>41776.870000000003</v>
      </c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>
        <v>17178.03</v>
      </c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>
        <v>41776.870000000003</v>
      </c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7"/>
      <c r="VB37" s="76">
        <v>6488.53</v>
      </c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>
        <v>24303.38</v>
      </c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>
        <v>6488.53</v>
      </c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>
        <v>24303.38</v>
      </c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7"/>
      <c r="XB37" s="76">
        <v>6371.54</v>
      </c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>
        <v>15048.82</v>
      </c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>
        <v>6371.54</v>
      </c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>
        <v>15048.82</v>
      </c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7"/>
      <c r="ZB37" s="76">
        <v>18631.759999999998</v>
      </c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>
        <v>45734.9</v>
      </c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>
        <v>18631.759999999998</v>
      </c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>
        <v>45734.9</v>
      </c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7"/>
      <c r="ABB37" s="76">
        <v>21343.1</v>
      </c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>
        <v>51299.7</v>
      </c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>
        <v>21343.1</v>
      </c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>
        <v>51299.7</v>
      </c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7"/>
      <c r="ADB37" s="76">
        <v>18553.82</v>
      </c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>
        <v>39058.71</v>
      </c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>
        <v>18553.82</v>
      </c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>
        <v>39058.71</v>
      </c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7"/>
      <c r="AFB37" s="76">
        <v>10219.4</v>
      </c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>
        <v>21050.29</v>
      </c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>
        <v>10219.4</v>
      </c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>
        <v>21050.29</v>
      </c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7"/>
      <c r="AHB37" s="76">
        <v>8106.5</v>
      </c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>
        <v>25984.02</v>
      </c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>
        <v>8106.5</v>
      </c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>
        <v>25984.02</v>
      </c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7"/>
      <c r="AJB37" s="76">
        <v>7134.57</v>
      </c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>
        <v>33852.9</v>
      </c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>
        <v>7134.57</v>
      </c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>
        <v>33852.9</v>
      </c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7"/>
      <c r="ALB37" s="76">
        <v>5720</v>
      </c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>
        <v>32633.81</v>
      </c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>
        <v>5720</v>
      </c>
      <c r="AMC37" s="76"/>
      <c r="AMD37" s="76"/>
      <c r="AME37" s="76"/>
      <c r="AMF37" s="76"/>
      <c r="AMG37" s="76"/>
      <c r="AMH37" s="76"/>
      <c r="AMI37" s="76"/>
      <c r="AMJ37" s="76"/>
      <c r="AMK37" s="76"/>
      <c r="AML37" s="76"/>
      <c r="AMM37" s="76">
        <v>32633.81</v>
      </c>
      <c r="AMN37" s="76"/>
      <c r="AMO37" s="76"/>
      <c r="AMP37" s="76"/>
      <c r="AMQ37" s="76"/>
      <c r="AMR37" s="76"/>
      <c r="AMS37" s="76"/>
      <c r="AMT37" s="76"/>
      <c r="AMU37" s="76"/>
      <c r="AMV37" s="76"/>
      <c r="AMW37" s="76"/>
      <c r="AMX37" s="76"/>
      <c r="AMY37" s="76"/>
      <c r="AMZ37" s="76"/>
      <c r="ANA37" s="77"/>
      <c r="ANB37" s="76">
        <v>7441.08</v>
      </c>
      <c r="ANC37" s="76"/>
      <c r="AND37" s="76"/>
      <c r="ANE37" s="76"/>
      <c r="ANF37" s="76"/>
      <c r="ANG37" s="76"/>
      <c r="ANH37" s="76"/>
      <c r="ANI37" s="76"/>
      <c r="ANJ37" s="76"/>
      <c r="ANK37" s="76"/>
      <c r="ANL37" s="76"/>
      <c r="ANM37" s="76">
        <v>34669.67</v>
      </c>
      <c r="ANN37" s="76"/>
      <c r="ANO37" s="76"/>
      <c r="ANP37" s="76"/>
      <c r="ANQ37" s="76"/>
      <c r="ANR37" s="76"/>
      <c r="ANS37" s="76"/>
      <c r="ANT37" s="76"/>
      <c r="ANU37" s="76"/>
      <c r="ANV37" s="76"/>
      <c r="ANW37" s="76"/>
      <c r="ANX37" s="76"/>
      <c r="ANY37" s="76"/>
      <c r="ANZ37" s="76"/>
      <c r="AOA37" s="76"/>
      <c r="AOB37" s="76">
        <v>7441.08</v>
      </c>
      <c r="AOC37" s="76"/>
      <c r="AOD37" s="76"/>
      <c r="AOE37" s="76"/>
      <c r="AOF37" s="76"/>
      <c r="AOG37" s="76"/>
      <c r="AOH37" s="76"/>
      <c r="AOI37" s="76"/>
      <c r="AOJ37" s="76"/>
      <c r="AOK37" s="76"/>
      <c r="AOL37" s="76"/>
      <c r="AOM37" s="76">
        <v>34669.67</v>
      </c>
      <c r="AON37" s="76"/>
      <c r="AOO37" s="76"/>
      <c r="AOP37" s="76"/>
      <c r="AOQ37" s="76"/>
      <c r="AOR37" s="76"/>
      <c r="AOS37" s="76"/>
      <c r="AOT37" s="76"/>
      <c r="AOU37" s="76"/>
      <c r="AOV37" s="76"/>
      <c r="AOW37" s="76"/>
      <c r="AOX37" s="76"/>
      <c r="AOY37" s="76"/>
      <c r="AOZ37" s="76"/>
      <c r="APA37" s="77"/>
      <c r="APB37" s="76">
        <v>14973.72</v>
      </c>
      <c r="APC37" s="76"/>
      <c r="APD37" s="76"/>
      <c r="APE37" s="76"/>
      <c r="APF37" s="76"/>
      <c r="APG37" s="76"/>
      <c r="APH37" s="76"/>
      <c r="API37" s="76"/>
      <c r="APJ37" s="76"/>
      <c r="APK37" s="76"/>
      <c r="APL37" s="76"/>
      <c r="APM37" s="76">
        <v>37223.83</v>
      </c>
      <c r="APN37" s="76"/>
      <c r="APO37" s="76"/>
      <c r="APP37" s="76"/>
      <c r="APQ37" s="76"/>
      <c r="APR37" s="76"/>
      <c r="APS37" s="76"/>
      <c r="APT37" s="76"/>
      <c r="APU37" s="76"/>
      <c r="APV37" s="76"/>
      <c r="APW37" s="76"/>
      <c r="APX37" s="76"/>
      <c r="APY37" s="76"/>
      <c r="APZ37" s="76"/>
      <c r="AQA37" s="76"/>
      <c r="AQB37" s="76">
        <v>14973.72</v>
      </c>
      <c r="AQC37" s="76"/>
      <c r="AQD37" s="76"/>
      <c r="AQE37" s="76"/>
      <c r="AQF37" s="76"/>
      <c r="AQG37" s="76"/>
      <c r="AQH37" s="76"/>
      <c r="AQI37" s="76"/>
      <c r="AQJ37" s="76"/>
      <c r="AQK37" s="76"/>
      <c r="AQL37" s="76"/>
      <c r="AQM37" s="76">
        <v>37223.83</v>
      </c>
      <c r="AQN37" s="76"/>
      <c r="AQO37" s="76"/>
      <c r="AQP37" s="76"/>
      <c r="AQQ37" s="76"/>
      <c r="AQR37" s="76"/>
      <c r="AQS37" s="76"/>
      <c r="AQT37" s="76"/>
      <c r="AQU37" s="76"/>
      <c r="AQV37" s="76"/>
      <c r="AQW37" s="76"/>
      <c r="AQX37" s="76"/>
      <c r="AQY37" s="76"/>
      <c r="AQZ37" s="76"/>
      <c r="ARA37" s="77"/>
      <c r="ARB37" s="76">
        <v>6361.26</v>
      </c>
      <c r="ARC37" s="76"/>
      <c r="ARD37" s="76"/>
      <c r="ARE37" s="76"/>
      <c r="ARF37" s="76"/>
      <c r="ARG37" s="76"/>
      <c r="ARH37" s="76"/>
      <c r="ARI37" s="76"/>
      <c r="ARJ37" s="76"/>
      <c r="ARK37" s="76"/>
      <c r="ARL37" s="76"/>
      <c r="ARM37" s="76">
        <v>56732.12</v>
      </c>
      <c r="ARN37" s="76"/>
      <c r="ARO37" s="76"/>
      <c r="ARP37" s="76"/>
      <c r="ARQ37" s="76"/>
      <c r="ARR37" s="76"/>
      <c r="ARS37" s="76"/>
      <c r="ART37" s="76"/>
      <c r="ARU37" s="76"/>
      <c r="ARV37" s="76"/>
      <c r="ARW37" s="76"/>
      <c r="ARX37" s="76"/>
      <c r="ARY37" s="76"/>
      <c r="ARZ37" s="76"/>
      <c r="ASA37" s="76"/>
      <c r="ASB37" s="76">
        <v>6361.26</v>
      </c>
      <c r="ASC37" s="76"/>
      <c r="ASD37" s="76"/>
      <c r="ASE37" s="76"/>
      <c r="ASF37" s="76"/>
      <c r="ASG37" s="76"/>
      <c r="ASH37" s="76"/>
      <c r="ASI37" s="76"/>
      <c r="ASJ37" s="76"/>
      <c r="ASK37" s="76"/>
      <c r="ASL37" s="76"/>
      <c r="ASM37" s="76">
        <v>56732.12</v>
      </c>
      <c r="ASN37" s="76"/>
      <c r="ASO37" s="76"/>
      <c r="ASP37" s="76"/>
      <c r="ASQ37" s="76"/>
      <c r="ASR37" s="76"/>
      <c r="ASS37" s="76"/>
      <c r="AST37" s="76"/>
      <c r="ASU37" s="76"/>
      <c r="ASV37" s="76"/>
      <c r="ASW37" s="76"/>
      <c r="ASX37" s="76"/>
      <c r="ASY37" s="76"/>
      <c r="ASZ37" s="76"/>
      <c r="ATA37" s="77"/>
      <c r="ATB37" s="76">
        <v>11603.93</v>
      </c>
      <c r="ATC37" s="76"/>
      <c r="ATD37" s="76"/>
      <c r="ATE37" s="76"/>
      <c r="ATF37" s="76"/>
      <c r="ATG37" s="76"/>
      <c r="ATH37" s="76"/>
      <c r="ATI37" s="76"/>
      <c r="ATJ37" s="76"/>
      <c r="ATK37" s="76"/>
      <c r="ATL37" s="76"/>
      <c r="ATM37" s="76">
        <v>41025.660000000003</v>
      </c>
      <c r="ATN37" s="76"/>
      <c r="ATO37" s="76"/>
      <c r="ATP37" s="76"/>
      <c r="ATQ37" s="76"/>
      <c r="ATR37" s="76"/>
      <c r="ATS37" s="76"/>
      <c r="ATT37" s="76"/>
      <c r="ATU37" s="76"/>
      <c r="ATV37" s="76"/>
      <c r="ATW37" s="76"/>
      <c r="ATX37" s="76"/>
      <c r="ATY37" s="76"/>
      <c r="ATZ37" s="76"/>
      <c r="AUA37" s="76"/>
      <c r="AUB37" s="76">
        <v>11603.93</v>
      </c>
      <c r="AUC37" s="76"/>
      <c r="AUD37" s="76"/>
      <c r="AUE37" s="76"/>
      <c r="AUF37" s="76"/>
      <c r="AUG37" s="76"/>
      <c r="AUH37" s="76"/>
      <c r="AUI37" s="76"/>
      <c r="AUJ37" s="76"/>
      <c r="AUK37" s="76"/>
      <c r="AUL37" s="76"/>
      <c r="AUM37" s="76">
        <v>41025.660000000003</v>
      </c>
      <c r="AUN37" s="76"/>
      <c r="AUO37" s="76"/>
      <c r="AUP37" s="76"/>
      <c r="AUQ37" s="76"/>
      <c r="AUR37" s="76"/>
      <c r="AUS37" s="76"/>
      <c r="AUT37" s="76"/>
      <c r="AUU37" s="76"/>
      <c r="AUV37" s="76"/>
      <c r="AUW37" s="76"/>
      <c r="AUX37" s="76"/>
      <c r="AUY37" s="76"/>
      <c r="AUZ37" s="76"/>
      <c r="AVA37" s="77"/>
      <c r="AVB37" s="76">
        <v>11528.27</v>
      </c>
      <c r="AVC37" s="76"/>
      <c r="AVD37" s="76"/>
      <c r="AVE37" s="76"/>
      <c r="AVF37" s="76"/>
      <c r="AVG37" s="76"/>
      <c r="AVH37" s="76"/>
      <c r="AVI37" s="76"/>
      <c r="AVJ37" s="76"/>
      <c r="AVK37" s="76"/>
      <c r="AVL37" s="76"/>
      <c r="AVM37" s="76">
        <v>42412.31</v>
      </c>
      <c r="AVN37" s="76"/>
      <c r="AVO37" s="76"/>
      <c r="AVP37" s="76"/>
      <c r="AVQ37" s="76"/>
      <c r="AVR37" s="76"/>
      <c r="AVS37" s="76"/>
      <c r="AVT37" s="76"/>
      <c r="AVU37" s="76"/>
      <c r="AVV37" s="76"/>
      <c r="AVW37" s="76"/>
      <c r="AVX37" s="76"/>
      <c r="AVY37" s="76"/>
      <c r="AVZ37" s="76"/>
      <c r="AWA37" s="76"/>
      <c r="AWB37" s="76">
        <v>11528.27</v>
      </c>
      <c r="AWC37" s="76"/>
      <c r="AWD37" s="76"/>
      <c r="AWE37" s="76"/>
      <c r="AWF37" s="76"/>
      <c r="AWG37" s="76"/>
      <c r="AWH37" s="76"/>
      <c r="AWI37" s="76"/>
      <c r="AWJ37" s="76"/>
      <c r="AWK37" s="76"/>
      <c r="AWL37" s="76"/>
      <c r="AWM37" s="76">
        <v>42412.31</v>
      </c>
      <c r="AWN37" s="76"/>
      <c r="AWO37" s="76"/>
      <c r="AWP37" s="76"/>
      <c r="AWQ37" s="76"/>
      <c r="AWR37" s="76"/>
      <c r="AWS37" s="76"/>
      <c r="AWT37" s="76"/>
      <c r="AWU37" s="76"/>
      <c r="AWV37" s="76"/>
      <c r="AWW37" s="76"/>
      <c r="AWX37" s="76"/>
      <c r="AWY37" s="76"/>
      <c r="AWZ37" s="76"/>
      <c r="AXA37" s="77"/>
      <c r="AXB37" s="76">
        <v>11845.8</v>
      </c>
      <c r="AXC37" s="76"/>
      <c r="AXD37" s="76"/>
      <c r="AXE37" s="76"/>
      <c r="AXF37" s="76"/>
      <c r="AXG37" s="76"/>
      <c r="AXH37" s="76"/>
      <c r="AXI37" s="76"/>
      <c r="AXJ37" s="76"/>
      <c r="AXK37" s="76"/>
      <c r="AXL37" s="76"/>
      <c r="AXM37" s="76">
        <v>41104.699999999997</v>
      </c>
      <c r="AXN37" s="76"/>
      <c r="AXO37" s="76"/>
      <c r="AXP37" s="76"/>
      <c r="AXQ37" s="76"/>
      <c r="AXR37" s="76"/>
      <c r="AXS37" s="76"/>
      <c r="AXT37" s="76"/>
      <c r="AXU37" s="76"/>
      <c r="AXV37" s="76"/>
      <c r="AXW37" s="76"/>
      <c r="AXX37" s="76"/>
      <c r="AXY37" s="76"/>
      <c r="AXZ37" s="76"/>
      <c r="AYA37" s="76"/>
      <c r="AYB37" s="76">
        <v>11845.8</v>
      </c>
      <c r="AYC37" s="76"/>
      <c r="AYD37" s="76"/>
      <c r="AYE37" s="76"/>
      <c r="AYF37" s="76"/>
      <c r="AYG37" s="76"/>
      <c r="AYH37" s="76"/>
      <c r="AYI37" s="76"/>
      <c r="AYJ37" s="76"/>
      <c r="AYK37" s="76"/>
      <c r="AYL37" s="76"/>
      <c r="AYM37" s="76">
        <v>41104.699999999997</v>
      </c>
      <c r="AYN37" s="76"/>
      <c r="AYO37" s="76"/>
      <c r="AYP37" s="76"/>
      <c r="AYQ37" s="76"/>
      <c r="AYR37" s="76"/>
      <c r="AYS37" s="76"/>
      <c r="AYT37" s="76"/>
      <c r="AYU37" s="76"/>
      <c r="AYV37" s="76"/>
      <c r="AYW37" s="76"/>
      <c r="AYX37" s="76"/>
      <c r="AYY37" s="76"/>
      <c r="AYZ37" s="76"/>
      <c r="AZA37" s="77"/>
      <c r="AZB37" s="76">
        <v>9271.4699999999993</v>
      </c>
      <c r="AZC37" s="76"/>
      <c r="AZD37" s="76"/>
      <c r="AZE37" s="76"/>
      <c r="AZF37" s="76"/>
      <c r="AZG37" s="76"/>
      <c r="AZH37" s="76"/>
      <c r="AZI37" s="76"/>
      <c r="AZJ37" s="76"/>
      <c r="AZK37" s="76"/>
      <c r="AZL37" s="76"/>
      <c r="AZM37" s="76">
        <v>25249.72</v>
      </c>
      <c r="AZN37" s="76"/>
      <c r="AZO37" s="76"/>
      <c r="AZP37" s="76"/>
      <c r="AZQ37" s="76"/>
      <c r="AZR37" s="76"/>
      <c r="AZS37" s="76"/>
      <c r="AZT37" s="76"/>
      <c r="AZU37" s="76"/>
      <c r="AZV37" s="76"/>
      <c r="AZW37" s="76"/>
      <c r="AZX37" s="76"/>
      <c r="AZY37" s="76"/>
      <c r="AZZ37" s="76"/>
      <c r="BAA37" s="76"/>
      <c r="BAB37" s="76">
        <v>9271.4699999999993</v>
      </c>
      <c r="BAC37" s="76"/>
      <c r="BAD37" s="76"/>
      <c r="BAE37" s="76"/>
      <c r="BAF37" s="76"/>
      <c r="BAG37" s="76"/>
      <c r="BAH37" s="76"/>
      <c r="BAI37" s="76"/>
      <c r="BAJ37" s="76"/>
      <c r="BAK37" s="76"/>
      <c r="BAL37" s="76"/>
      <c r="BAM37" s="76">
        <v>25249.72</v>
      </c>
      <c r="BAN37" s="76"/>
      <c r="BAO37" s="76"/>
      <c r="BAP37" s="76"/>
      <c r="BAQ37" s="76"/>
      <c r="BAR37" s="76"/>
      <c r="BAS37" s="76"/>
      <c r="BAT37" s="76"/>
      <c r="BAU37" s="76"/>
      <c r="BAV37" s="76"/>
      <c r="BAW37" s="76"/>
      <c r="BAX37" s="76"/>
      <c r="BAY37" s="76"/>
      <c r="BAZ37" s="76"/>
      <c r="BBA37" s="77"/>
      <c r="BBB37" s="76">
        <v>81163.02</v>
      </c>
      <c r="BBC37" s="76"/>
      <c r="BBD37" s="76"/>
      <c r="BBE37" s="76"/>
      <c r="BBF37" s="76"/>
      <c r="BBG37" s="76"/>
      <c r="BBH37" s="76"/>
      <c r="BBI37" s="76"/>
      <c r="BBJ37" s="76"/>
      <c r="BBK37" s="76"/>
      <c r="BBL37" s="76"/>
      <c r="BBM37" s="76">
        <v>630783.06000000006</v>
      </c>
      <c r="BBN37" s="76"/>
      <c r="BBO37" s="76"/>
      <c r="BBP37" s="76"/>
      <c r="BBQ37" s="76"/>
      <c r="BBR37" s="76"/>
      <c r="BBS37" s="76"/>
      <c r="BBT37" s="76"/>
      <c r="BBU37" s="76"/>
      <c r="BBV37" s="76"/>
      <c r="BBW37" s="76"/>
      <c r="BBX37" s="76"/>
      <c r="BBY37" s="76"/>
      <c r="BBZ37" s="76"/>
      <c r="BCA37" s="76"/>
      <c r="BCB37" s="76">
        <v>81163.02</v>
      </c>
      <c r="BCC37" s="76"/>
      <c r="BCD37" s="76"/>
      <c r="BCE37" s="76"/>
      <c r="BCF37" s="76"/>
      <c r="BCG37" s="76"/>
      <c r="BCH37" s="76"/>
      <c r="BCI37" s="76"/>
      <c r="BCJ37" s="76"/>
      <c r="BCK37" s="76"/>
      <c r="BCL37" s="76"/>
      <c r="BCM37" s="76">
        <v>630783.06000000006</v>
      </c>
      <c r="BCN37" s="76"/>
      <c r="BCO37" s="76"/>
      <c r="BCP37" s="76"/>
      <c r="BCQ37" s="76"/>
      <c r="BCR37" s="76"/>
      <c r="BCS37" s="76"/>
      <c r="BCT37" s="76"/>
      <c r="BCU37" s="76"/>
      <c r="BCV37" s="76"/>
      <c r="BCW37" s="76"/>
      <c r="BCX37" s="76"/>
      <c r="BCY37" s="76"/>
      <c r="BCZ37" s="76"/>
      <c r="BDA37" s="77"/>
      <c r="BDB37" s="76">
        <v>16061.28</v>
      </c>
      <c r="BDC37" s="76"/>
      <c r="BDD37" s="76"/>
      <c r="BDE37" s="76"/>
      <c r="BDF37" s="76"/>
      <c r="BDG37" s="76"/>
      <c r="BDH37" s="76"/>
      <c r="BDI37" s="76"/>
      <c r="BDJ37" s="76"/>
      <c r="BDK37" s="76"/>
      <c r="BDL37" s="76"/>
      <c r="BDM37" s="76">
        <v>50456</v>
      </c>
      <c r="BDN37" s="76"/>
      <c r="BDO37" s="76"/>
      <c r="BDP37" s="76"/>
      <c r="BDQ37" s="76"/>
      <c r="BDR37" s="76"/>
      <c r="BDS37" s="76"/>
      <c r="BDT37" s="76"/>
      <c r="BDU37" s="76"/>
      <c r="BDV37" s="76"/>
      <c r="BDW37" s="76"/>
      <c r="BDX37" s="76"/>
      <c r="BDY37" s="76"/>
      <c r="BDZ37" s="76"/>
      <c r="BEA37" s="76"/>
      <c r="BEB37" s="76">
        <v>16061.28</v>
      </c>
      <c r="BEC37" s="76"/>
      <c r="BED37" s="76"/>
      <c r="BEE37" s="76"/>
      <c r="BEF37" s="76"/>
      <c r="BEG37" s="76"/>
      <c r="BEH37" s="76"/>
      <c r="BEI37" s="76"/>
      <c r="BEJ37" s="76"/>
      <c r="BEK37" s="76"/>
      <c r="BEL37" s="76"/>
      <c r="BEM37" s="76">
        <v>50456</v>
      </c>
      <c r="BEN37" s="76"/>
      <c r="BEO37" s="76"/>
      <c r="BEP37" s="76"/>
      <c r="BEQ37" s="76"/>
      <c r="BER37" s="76"/>
      <c r="BES37" s="76"/>
      <c r="BET37" s="76"/>
      <c r="BEU37" s="76"/>
      <c r="BEV37" s="76"/>
      <c r="BEW37" s="76"/>
      <c r="BEX37" s="76"/>
      <c r="BEY37" s="76"/>
      <c r="BEZ37" s="76"/>
      <c r="BFA37" s="77"/>
      <c r="BFB37" s="76">
        <v>56555.02</v>
      </c>
      <c r="BFC37" s="76"/>
      <c r="BFD37" s="76"/>
      <c r="BFE37" s="76"/>
      <c r="BFF37" s="76"/>
      <c r="BFG37" s="76"/>
      <c r="BFH37" s="76"/>
      <c r="BFI37" s="76"/>
      <c r="BFJ37" s="76"/>
      <c r="BFK37" s="76"/>
      <c r="BFL37" s="76"/>
      <c r="BFM37" s="76">
        <v>104935.84</v>
      </c>
      <c r="BFN37" s="76"/>
      <c r="BFO37" s="76"/>
      <c r="BFP37" s="76"/>
      <c r="BFQ37" s="76"/>
      <c r="BFR37" s="76"/>
      <c r="BFS37" s="76"/>
      <c r="BFT37" s="76"/>
      <c r="BFU37" s="76"/>
      <c r="BFV37" s="76"/>
      <c r="BFW37" s="76"/>
      <c r="BFX37" s="76"/>
      <c r="BFY37" s="76"/>
      <c r="BFZ37" s="76"/>
      <c r="BGA37" s="76"/>
      <c r="BGB37" s="76">
        <v>56555.02</v>
      </c>
      <c r="BGC37" s="76"/>
      <c r="BGD37" s="76"/>
      <c r="BGE37" s="76"/>
      <c r="BGF37" s="76"/>
      <c r="BGG37" s="76"/>
      <c r="BGH37" s="76"/>
      <c r="BGI37" s="76"/>
      <c r="BGJ37" s="76"/>
      <c r="BGK37" s="76"/>
      <c r="BGL37" s="76"/>
      <c r="BGM37" s="76">
        <v>104935.84</v>
      </c>
      <c r="BGN37" s="76"/>
      <c r="BGO37" s="76"/>
      <c r="BGP37" s="76"/>
      <c r="BGQ37" s="76"/>
      <c r="BGR37" s="76"/>
      <c r="BGS37" s="76"/>
      <c r="BGT37" s="76"/>
      <c r="BGU37" s="76"/>
      <c r="BGV37" s="76"/>
      <c r="BGW37" s="76"/>
      <c r="BGX37" s="76"/>
      <c r="BGY37" s="76"/>
      <c r="BGZ37" s="76"/>
      <c r="BHA37" s="77"/>
      <c r="BHB37" s="76">
        <v>22796.91</v>
      </c>
      <c r="BHC37" s="76"/>
      <c r="BHD37" s="76"/>
      <c r="BHE37" s="76"/>
      <c r="BHF37" s="76"/>
      <c r="BHG37" s="76"/>
      <c r="BHH37" s="76"/>
      <c r="BHI37" s="76"/>
      <c r="BHJ37" s="76"/>
      <c r="BHK37" s="76"/>
      <c r="BHL37" s="76"/>
      <c r="BHM37" s="76">
        <v>72318.710000000006</v>
      </c>
      <c r="BHN37" s="76"/>
      <c r="BHO37" s="76"/>
      <c r="BHP37" s="76"/>
      <c r="BHQ37" s="76"/>
      <c r="BHR37" s="76"/>
      <c r="BHS37" s="76"/>
      <c r="BHT37" s="76"/>
      <c r="BHU37" s="76"/>
      <c r="BHV37" s="76"/>
      <c r="BHW37" s="76"/>
      <c r="BHX37" s="76"/>
      <c r="BHY37" s="76"/>
      <c r="BHZ37" s="76"/>
      <c r="BIA37" s="76"/>
      <c r="BIB37" s="76">
        <v>22796.91</v>
      </c>
      <c r="BIC37" s="76"/>
      <c r="BID37" s="76"/>
      <c r="BIE37" s="76"/>
      <c r="BIF37" s="76"/>
      <c r="BIG37" s="76"/>
      <c r="BIH37" s="76"/>
      <c r="BII37" s="76"/>
      <c r="BIJ37" s="76"/>
      <c r="BIK37" s="76"/>
      <c r="BIL37" s="76"/>
      <c r="BIM37" s="76">
        <v>72318.710000000006</v>
      </c>
      <c r="BIN37" s="76"/>
      <c r="BIO37" s="76"/>
      <c r="BIP37" s="76"/>
      <c r="BIQ37" s="76"/>
      <c r="BIR37" s="76"/>
      <c r="BIS37" s="76"/>
      <c r="BIT37" s="76"/>
      <c r="BIU37" s="76"/>
      <c r="BIV37" s="76"/>
      <c r="BIW37" s="76"/>
      <c r="BIX37" s="76"/>
      <c r="BIY37" s="76"/>
      <c r="BIZ37" s="76"/>
      <c r="BJA37" s="77"/>
      <c r="BJB37" s="76">
        <v>0</v>
      </c>
      <c r="BJC37" s="76"/>
      <c r="BJD37" s="76"/>
      <c r="BJE37" s="76"/>
      <c r="BJF37" s="76"/>
      <c r="BJG37" s="76"/>
      <c r="BJH37" s="76"/>
      <c r="BJI37" s="76"/>
      <c r="BJJ37" s="76"/>
      <c r="BJK37" s="76"/>
      <c r="BJL37" s="76"/>
      <c r="BJM37" s="76">
        <v>0</v>
      </c>
      <c r="BJN37" s="76"/>
      <c r="BJO37" s="76"/>
      <c r="BJP37" s="76"/>
      <c r="BJQ37" s="76"/>
      <c r="BJR37" s="76"/>
      <c r="BJS37" s="76"/>
      <c r="BJT37" s="76"/>
      <c r="BJU37" s="76"/>
      <c r="BJV37" s="76"/>
      <c r="BJW37" s="76"/>
      <c r="BJX37" s="76"/>
      <c r="BJY37" s="76"/>
      <c r="BJZ37" s="76"/>
      <c r="BKA37" s="76"/>
      <c r="BKB37" s="76">
        <v>0</v>
      </c>
      <c r="BKC37" s="76"/>
      <c r="BKD37" s="76"/>
      <c r="BKE37" s="76"/>
      <c r="BKF37" s="76"/>
      <c r="BKG37" s="76"/>
      <c r="BKH37" s="76"/>
      <c r="BKI37" s="76"/>
      <c r="BKJ37" s="76"/>
      <c r="BKK37" s="76"/>
      <c r="BKL37" s="76"/>
      <c r="BKM37" s="76">
        <v>0</v>
      </c>
      <c r="BKN37" s="76"/>
      <c r="BKO37" s="76"/>
      <c r="BKP37" s="76"/>
      <c r="BKQ37" s="76"/>
      <c r="BKR37" s="76"/>
      <c r="BKS37" s="76"/>
      <c r="BKT37" s="76"/>
      <c r="BKU37" s="76"/>
      <c r="BKV37" s="76"/>
      <c r="BKW37" s="76"/>
      <c r="BKX37" s="76"/>
      <c r="BKY37" s="76"/>
      <c r="BKZ37" s="76"/>
      <c r="BLA37" s="77"/>
      <c r="BLB37" s="76">
        <f>BMB37+10500</f>
        <v>104783.05</v>
      </c>
      <c r="BLC37" s="76"/>
      <c r="BLD37" s="76"/>
      <c r="BLE37" s="76"/>
      <c r="BLF37" s="76"/>
      <c r="BLG37" s="76"/>
      <c r="BLH37" s="76"/>
      <c r="BLI37" s="76"/>
      <c r="BLJ37" s="76"/>
      <c r="BLK37" s="76"/>
      <c r="BLL37" s="76"/>
      <c r="BLM37" s="76">
        <f>BMM37+38500</f>
        <v>250200</v>
      </c>
      <c r="BLN37" s="76"/>
      <c r="BLO37" s="76"/>
      <c r="BLP37" s="76"/>
      <c r="BLQ37" s="76"/>
      <c r="BLR37" s="76"/>
      <c r="BLS37" s="76"/>
      <c r="BLT37" s="76"/>
      <c r="BLU37" s="76"/>
      <c r="BLV37" s="76"/>
      <c r="BLW37" s="76"/>
      <c r="BLX37" s="76"/>
      <c r="BLY37" s="76"/>
      <c r="BLZ37" s="76"/>
      <c r="BMA37" s="76"/>
      <c r="BMB37" s="76">
        <v>94283.05</v>
      </c>
      <c r="BMC37" s="76"/>
      <c r="BMD37" s="76"/>
      <c r="BME37" s="76"/>
      <c r="BMF37" s="76"/>
      <c r="BMG37" s="76"/>
      <c r="BMH37" s="76"/>
      <c r="BMI37" s="76"/>
      <c r="BMJ37" s="76"/>
      <c r="BMK37" s="76"/>
      <c r="BML37" s="76"/>
      <c r="BMM37" s="76">
        <v>211700</v>
      </c>
      <c r="BMN37" s="76"/>
      <c r="BMO37" s="76"/>
      <c r="BMP37" s="76"/>
      <c r="BMQ37" s="76"/>
      <c r="BMR37" s="76"/>
      <c r="BMS37" s="76"/>
      <c r="BMT37" s="76"/>
      <c r="BMU37" s="76"/>
      <c r="BMV37" s="76"/>
      <c r="BMW37" s="76"/>
      <c r="BMX37" s="76"/>
      <c r="BMY37" s="76"/>
      <c r="BMZ37" s="76"/>
      <c r="BNA37" s="77"/>
      <c r="BNB37" s="35"/>
      <c r="BNC37" s="35"/>
      <c r="BND37" s="35"/>
      <c r="BNE37" s="35"/>
      <c r="BNF37" s="35"/>
      <c r="BNG37" s="35"/>
      <c r="BNH37" s="35"/>
      <c r="BNI37" s="35"/>
      <c r="BNJ37" s="35"/>
      <c r="BNK37" s="35"/>
      <c r="BNL37" s="35"/>
      <c r="BNM37" s="35"/>
      <c r="BNN37" s="35"/>
      <c r="BNO37" s="35"/>
      <c r="BNP37" s="35"/>
      <c r="BNQ37" s="35"/>
      <c r="BNR37" s="35"/>
      <c r="BNS37" s="35"/>
      <c r="BNT37" s="35"/>
      <c r="BNU37" s="35"/>
      <c r="BNV37" s="35"/>
      <c r="BNW37" s="35"/>
      <c r="BNX37" s="35"/>
      <c r="BNY37" s="35"/>
      <c r="BNZ37" s="35"/>
      <c r="BOA37" s="35"/>
      <c r="BOB37" s="35"/>
      <c r="BOC37" s="35"/>
      <c r="BOD37" s="35"/>
      <c r="BOE37" s="35"/>
      <c r="BOF37" s="35"/>
      <c r="BOG37" s="35"/>
      <c r="BOH37" s="35"/>
      <c r="BOI37" s="35"/>
      <c r="BOJ37" s="35"/>
      <c r="BOK37" s="35"/>
      <c r="BOL37" s="35"/>
      <c r="BOM37" s="35"/>
      <c r="BON37" s="35"/>
      <c r="BOO37" s="35"/>
      <c r="BOP37" s="35"/>
      <c r="BOQ37" s="35"/>
      <c r="BOR37" s="35"/>
      <c r="BOS37" s="35"/>
      <c r="BOT37" s="35"/>
      <c r="BOU37" s="35"/>
      <c r="BOV37" s="35"/>
      <c r="BOW37" s="35"/>
      <c r="BOX37" s="35"/>
      <c r="BOY37" s="35"/>
      <c r="BOZ37" s="35"/>
      <c r="BPA37" s="35"/>
    </row>
    <row r="38" spans="1:1769" s="22" customFormat="1" ht="12.75" customHeight="1">
      <c r="A38" s="161" t="s">
        <v>43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84" t="s">
        <v>45</v>
      </c>
      <c r="AT38" s="85"/>
      <c r="AU38" s="85"/>
      <c r="AV38" s="85"/>
      <c r="AW38" s="85"/>
      <c r="AX38" s="85"/>
      <c r="AY38" s="85"/>
      <c r="AZ38" s="85"/>
      <c r="BA38" s="85"/>
      <c r="BB38" s="76">
        <f>DB38+FB38+HB38+JB38+LB38+NB38+PB38+RB38+TB38+VB38+XB38+ZB38+ABB38+ADB38+AFB38+AHB38+AJB38+ALB38+ANB38+APB38+ARB38+ATB38+AVB38+AXB38+AZB38+BBB38+BDB38+BFB38+BHB38+BJB38+BLB38</f>
        <v>1000</v>
      </c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>
        <f>DM38+FM38+HM38+JM38+LM38+NM38+PM38+RM38+TM38+VM38+XM38+ZM38+ABM38+ADM38+AFM38+AHM38+AJM38+ALM38+ANM38+APM38+ARM38+ATM38+AVM38+AXM38+AZM38+BBM38+BDM38+BFM38+BHM38+BJM38+BLM38</f>
        <v>3000</v>
      </c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>
        <f>EB38+GB38+IB38+KB38+MB38+OB38+QB38+SB38+UB38+WB38+YB38+AAB38+ACB38+AEB38+AGB38+AIB38+AKB38+AMB38+AOB38+AQB38+ASB38+AUB38+AWB38+AYB38+BAB38+BCB38+BEB38+BGB38+BIB38+BKB38+BMB38</f>
        <v>0</v>
      </c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>
        <f>EM38+GM38+IM38+KM38+MM38+OM38+QM38+SM38+UM38+WM38+YM38+AAM38+ACM38+AEM38+AGM38+AIM38+AKM38+AMM38+AOM38+AQM38+ASM38+AUM38+AWM38+AYM38+BAM38+BCM38+BEM38+BGM38+BIM38+BKM38+BMM38</f>
        <v>0</v>
      </c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7"/>
      <c r="DB38" s="76">
        <v>0</v>
      </c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>
        <v>0</v>
      </c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>
        <v>0</v>
      </c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>
        <v>0</v>
      </c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7"/>
      <c r="FB38" s="76">
        <v>0</v>
      </c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>
        <v>0</v>
      </c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>
        <v>0</v>
      </c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>
        <v>0</v>
      </c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7"/>
      <c r="HB38" s="76">
        <v>0</v>
      </c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>
        <v>0</v>
      </c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>
        <v>0</v>
      </c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>
        <v>0</v>
      </c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7"/>
      <c r="JB38" s="76">
        <v>0</v>
      </c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>
        <v>0</v>
      </c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>
        <v>0</v>
      </c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>
        <v>0</v>
      </c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7"/>
      <c r="LB38" s="76">
        <v>0</v>
      </c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>
        <v>0</v>
      </c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>
        <v>0</v>
      </c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>
        <v>0</v>
      </c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7"/>
      <c r="NB38" s="76">
        <v>0</v>
      </c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>
        <v>0</v>
      </c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>
        <v>0</v>
      </c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>
        <v>0</v>
      </c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7"/>
      <c r="PB38" s="76">
        <v>0</v>
      </c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>
        <v>0</v>
      </c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>
        <v>0</v>
      </c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>
        <v>0</v>
      </c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7"/>
      <c r="RB38" s="76">
        <v>0</v>
      </c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>
        <v>0</v>
      </c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>
        <v>0</v>
      </c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>
        <v>0</v>
      </c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7"/>
      <c r="TB38" s="76">
        <v>0</v>
      </c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>
        <v>0</v>
      </c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>
        <v>0</v>
      </c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>
        <v>0</v>
      </c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7"/>
      <c r="VB38" s="76">
        <v>0</v>
      </c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>
        <v>0</v>
      </c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>
        <v>0</v>
      </c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>
        <v>0</v>
      </c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7"/>
      <c r="XB38" s="76">
        <v>0</v>
      </c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>
        <v>0</v>
      </c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>
        <v>0</v>
      </c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>
        <v>0</v>
      </c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7"/>
      <c r="ZB38" s="76">
        <v>0</v>
      </c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>
        <v>0</v>
      </c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>
        <v>0</v>
      </c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>
        <v>0</v>
      </c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7"/>
      <c r="ABB38" s="76">
        <v>0</v>
      </c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>
        <v>0</v>
      </c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>
        <v>0</v>
      </c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>
        <v>0</v>
      </c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7"/>
      <c r="ADB38" s="76">
        <v>0</v>
      </c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>
        <v>0</v>
      </c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>
        <v>0</v>
      </c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>
        <v>0</v>
      </c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7"/>
      <c r="AFB38" s="76">
        <v>0</v>
      </c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>
        <v>0</v>
      </c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>
        <v>0</v>
      </c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>
        <v>0</v>
      </c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7"/>
      <c r="AHB38" s="76">
        <v>0</v>
      </c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>
        <v>0</v>
      </c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>
        <v>0</v>
      </c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>
        <v>0</v>
      </c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7"/>
      <c r="AJB38" s="76">
        <v>0</v>
      </c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>
        <v>0</v>
      </c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>
        <v>0</v>
      </c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>
        <v>0</v>
      </c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7"/>
      <c r="ALB38" s="76">
        <v>0</v>
      </c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>
        <v>0</v>
      </c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>
        <v>0</v>
      </c>
      <c r="AMC38" s="76"/>
      <c r="AMD38" s="76"/>
      <c r="AME38" s="76"/>
      <c r="AMF38" s="76"/>
      <c r="AMG38" s="76"/>
      <c r="AMH38" s="76"/>
      <c r="AMI38" s="76"/>
      <c r="AMJ38" s="76"/>
      <c r="AMK38" s="76"/>
      <c r="AML38" s="76"/>
      <c r="AMM38" s="76">
        <v>0</v>
      </c>
      <c r="AMN38" s="76"/>
      <c r="AMO38" s="76"/>
      <c r="AMP38" s="76"/>
      <c r="AMQ38" s="76"/>
      <c r="AMR38" s="76"/>
      <c r="AMS38" s="76"/>
      <c r="AMT38" s="76"/>
      <c r="AMU38" s="76"/>
      <c r="AMV38" s="76"/>
      <c r="AMW38" s="76"/>
      <c r="AMX38" s="76"/>
      <c r="AMY38" s="76"/>
      <c r="AMZ38" s="76"/>
      <c r="ANA38" s="77"/>
      <c r="ANB38" s="76">
        <v>0</v>
      </c>
      <c r="ANC38" s="76"/>
      <c r="AND38" s="76"/>
      <c r="ANE38" s="76"/>
      <c r="ANF38" s="76"/>
      <c r="ANG38" s="76"/>
      <c r="ANH38" s="76"/>
      <c r="ANI38" s="76"/>
      <c r="ANJ38" s="76"/>
      <c r="ANK38" s="76"/>
      <c r="ANL38" s="76"/>
      <c r="ANM38" s="76">
        <v>0</v>
      </c>
      <c r="ANN38" s="76"/>
      <c r="ANO38" s="76"/>
      <c r="ANP38" s="76"/>
      <c r="ANQ38" s="76"/>
      <c r="ANR38" s="76"/>
      <c r="ANS38" s="76"/>
      <c r="ANT38" s="76"/>
      <c r="ANU38" s="76"/>
      <c r="ANV38" s="76"/>
      <c r="ANW38" s="76"/>
      <c r="ANX38" s="76"/>
      <c r="ANY38" s="76"/>
      <c r="ANZ38" s="76"/>
      <c r="AOA38" s="76"/>
      <c r="AOB38" s="76">
        <v>0</v>
      </c>
      <c r="AOC38" s="76"/>
      <c r="AOD38" s="76"/>
      <c r="AOE38" s="76"/>
      <c r="AOF38" s="76"/>
      <c r="AOG38" s="76"/>
      <c r="AOH38" s="76"/>
      <c r="AOI38" s="76"/>
      <c r="AOJ38" s="76"/>
      <c r="AOK38" s="76"/>
      <c r="AOL38" s="76"/>
      <c r="AOM38" s="76">
        <v>0</v>
      </c>
      <c r="AON38" s="76"/>
      <c r="AOO38" s="76"/>
      <c r="AOP38" s="76"/>
      <c r="AOQ38" s="76"/>
      <c r="AOR38" s="76"/>
      <c r="AOS38" s="76"/>
      <c r="AOT38" s="76"/>
      <c r="AOU38" s="76"/>
      <c r="AOV38" s="76"/>
      <c r="AOW38" s="76"/>
      <c r="AOX38" s="76"/>
      <c r="AOY38" s="76"/>
      <c r="AOZ38" s="76"/>
      <c r="APA38" s="77"/>
      <c r="APB38" s="76">
        <v>0</v>
      </c>
      <c r="APC38" s="76"/>
      <c r="APD38" s="76"/>
      <c r="APE38" s="76"/>
      <c r="APF38" s="76"/>
      <c r="APG38" s="76"/>
      <c r="APH38" s="76"/>
      <c r="API38" s="76"/>
      <c r="APJ38" s="76"/>
      <c r="APK38" s="76"/>
      <c r="APL38" s="76"/>
      <c r="APM38" s="76">
        <v>0</v>
      </c>
      <c r="APN38" s="76"/>
      <c r="APO38" s="76"/>
      <c r="APP38" s="76"/>
      <c r="APQ38" s="76"/>
      <c r="APR38" s="76"/>
      <c r="APS38" s="76"/>
      <c r="APT38" s="76"/>
      <c r="APU38" s="76"/>
      <c r="APV38" s="76"/>
      <c r="APW38" s="76"/>
      <c r="APX38" s="76"/>
      <c r="APY38" s="76"/>
      <c r="APZ38" s="76"/>
      <c r="AQA38" s="76"/>
      <c r="AQB38" s="76">
        <v>0</v>
      </c>
      <c r="AQC38" s="76"/>
      <c r="AQD38" s="76"/>
      <c r="AQE38" s="76"/>
      <c r="AQF38" s="76"/>
      <c r="AQG38" s="76"/>
      <c r="AQH38" s="76"/>
      <c r="AQI38" s="76"/>
      <c r="AQJ38" s="76"/>
      <c r="AQK38" s="76"/>
      <c r="AQL38" s="76"/>
      <c r="AQM38" s="76">
        <v>0</v>
      </c>
      <c r="AQN38" s="76"/>
      <c r="AQO38" s="76"/>
      <c r="AQP38" s="76"/>
      <c r="AQQ38" s="76"/>
      <c r="AQR38" s="76"/>
      <c r="AQS38" s="76"/>
      <c r="AQT38" s="76"/>
      <c r="AQU38" s="76"/>
      <c r="AQV38" s="76"/>
      <c r="AQW38" s="76"/>
      <c r="AQX38" s="76"/>
      <c r="AQY38" s="76"/>
      <c r="AQZ38" s="76"/>
      <c r="ARA38" s="77"/>
      <c r="ARB38" s="76">
        <v>0</v>
      </c>
      <c r="ARC38" s="76"/>
      <c r="ARD38" s="76"/>
      <c r="ARE38" s="76"/>
      <c r="ARF38" s="76"/>
      <c r="ARG38" s="76"/>
      <c r="ARH38" s="76"/>
      <c r="ARI38" s="76"/>
      <c r="ARJ38" s="76"/>
      <c r="ARK38" s="76"/>
      <c r="ARL38" s="76"/>
      <c r="ARM38" s="76">
        <v>0</v>
      </c>
      <c r="ARN38" s="76"/>
      <c r="ARO38" s="76"/>
      <c r="ARP38" s="76"/>
      <c r="ARQ38" s="76"/>
      <c r="ARR38" s="76"/>
      <c r="ARS38" s="76"/>
      <c r="ART38" s="76"/>
      <c r="ARU38" s="76"/>
      <c r="ARV38" s="76"/>
      <c r="ARW38" s="76"/>
      <c r="ARX38" s="76"/>
      <c r="ARY38" s="76"/>
      <c r="ARZ38" s="76"/>
      <c r="ASA38" s="76"/>
      <c r="ASB38" s="76">
        <v>0</v>
      </c>
      <c r="ASC38" s="76"/>
      <c r="ASD38" s="76"/>
      <c r="ASE38" s="76"/>
      <c r="ASF38" s="76"/>
      <c r="ASG38" s="76"/>
      <c r="ASH38" s="76"/>
      <c r="ASI38" s="76"/>
      <c r="ASJ38" s="76"/>
      <c r="ASK38" s="76"/>
      <c r="ASL38" s="76"/>
      <c r="ASM38" s="76">
        <v>0</v>
      </c>
      <c r="ASN38" s="76"/>
      <c r="ASO38" s="76"/>
      <c r="ASP38" s="76"/>
      <c r="ASQ38" s="76"/>
      <c r="ASR38" s="76"/>
      <c r="ASS38" s="76"/>
      <c r="AST38" s="76"/>
      <c r="ASU38" s="76"/>
      <c r="ASV38" s="76"/>
      <c r="ASW38" s="76"/>
      <c r="ASX38" s="76"/>
      <c r="ASY38" s="76"/>
      <c r="ASZ38" s="76"/>
      <c r="ATA38" s="77"/>
      <c r="ATB38" s="76">
        <v>0</v>
      </c>
      <c r="ATC38" s="76"/>
      <c r="ATD38" s="76"/>
      <c r="ATE38" s="76"/>
      <c r="ATF38" s="76"/>
      <c r="ATG38" s="76"/>
      <c r="ATH38" s="76"/>
      <c r="ATI38" s="76"/>
      <c r="ATJ38" s="76"/>
      <c r="ATK38" s="76"/>
      <c r="ATL38" s="76"/>
      <c r="ATM38" s="76">
        <v>0</v>
      </c>
      <c r="ATN38" s="76"/>
      <c r="ATO38" s="76"/>
      <c r="ATP38" s="76"/>
      <c r="ATQ38" s="76"/>
      <c r="ATR38" s="76"/>
      <c r="ATS38" s="76"/>
      <c r="ATT38" s="76"/>
      <c r="ATU38" s="76"/>
      <c r="ATV38" s="76"/>
      <c r="ATW38" s="76"/>
      <c r="ATX38" s="76"/>
      <c r="ATY38" s="76"/>
      <c r="ATZ38" s="76"/>
      <c r="AUA38" s="76"/>
      <c r="AUB38" s="76">
        <v>0</v>
      </c>
      <c r="AUC38" s="76"/>
      <c r="AUD38" s="76"/>
      <c r="AUE38" s="76"/>
      <c r="AUF38" s="76"/>
      <c r="AUG38" s="76"/>
      <c r="AUH38" s="76"/>
      <c r="AUI38" s="76"/>
      <c r="AUJ38" s="76"/>
      <c r="AUK38" s="76"/>
      <c r="AUL38" s="76"/>
      <c r="AUM38" s="76">
        <v>0</v>
      </c>
      <c r="AUN38" s="76"/>
      <c r="AUO38" s="76"/>
      <c r="AUP38" s="76"/>
      <c r="AUQ38" s="76"/>
      <c r="AUR38" s="76"/>
      <c r="AUS38" s="76"/>
      <c r="AUT38" s="76"/>
      <c r="AUU38" s="76"/>
      <c r="AUV38" s="76"/>
      <c r="AUW38" s="76"/>
      <c r="AUX38" s="76"/>
      <c r="AUY38" s="76"/>
      <c r="AUZ38" s="76"/>
      <c r="AVA38" s="77"/>
      <c r="AVB38" s="76">
        <v>0</v>
      </c>
      <c r="AVC38" s="76"/>
      <c r="AVD38" s="76"/>
      <c r="AVE38" s="76"/>
      <c r="AVF38" s="76"/>
      <c r="AVG38" s="76"/>
      <c r="AVH38" s="76"/>
      <c r="AVI38" s="76"/>
      <c r="AVJ38" s="76"/>
      <c r="AVK38" s="76"/>
      <c r="AVL38" s="76"/>
      <c r="AVM38" s="76">
        <v>0</v>
      </c>
      <c r="AVN38" s="76"/>
      <c r="AVO38" s="76"/>
      <c r="AVP38" s="76"/>
      <c r="AVQ38" s="76"/>
      <c r="AVR38" s="76"/>
      <c r="AVS38" s="76"/>
      <c r="AVT38" s="76"/>
      <c r="AVU38" s="76"/>
      <c r="AVV38" s="76"/>
      <c r="AVW38" s="76"/>
      <c r="AVX38" s="76"/>
      <c r="AVY38" s="76"/>
      <c r="AVZ38" s="76"/>
      <c r="AWA38" s="76"/>
      <c r="AWB38" s="76">
        <v>0</v>
      </c>
      <c r="AWC38" s="76"/>
      <c r="AWD38" s="76"/>
      <c r="AWE38" s="76"/>
      <c r="AWF38" s="76"/>
      <c r="AWG38" s="76"/>
      <c r="AWH38" s="76"/>
      <c r="AWI38" s="76"/>
      <c r="AWJ38" s="76"/>
      <c r="AWK38" s="76"/>
      <c r="AWL38" s="76"/>
      <c r="AWM38" s="76">
        <v>0</v>
      </c>
      <c r="AWN38" s="76"/>
      <c r="AWO38" s="76"/>
      <c r="AWP38" s="76"/>
      <c r="AWQ38" s="76"/>
      <c r="AWR38" s="76"/>
      <c r="AWS38" s="76"/>
      <c r="AWT38" s="76"/>
      <c r="AWU38" s="76"/>
      <c r="AWV38" s="76"/>
      <c r="AWW38" s="76"/>
      <c r="AWX38" s="76"/>
      <c r="AWY38" s="76"/>
      <c r="AWZ38" s="76"/>
      <c r="AXA38" s="77"/>
      <c r="AXB38" s="76">
        <v>0</v>
      </c>
      <c r="AXC38" s="76"/>
      <c r="AXD38" s="76"/>
      <c r="AXE38" s="76"/>
      <c r="AXF38" s="76"/>
      <c r="AXG38" s="76"/>
      <c r="AXH38" s="76"/>
      <c r="AXI38" s="76"/>
      <c r="AXJ38" s="76"/>
      <c r="AXK38" s="76"/>
      <c r="AXL38" s="76"/>
      <c r="AXM38" s="76">
        <v>0</v>
      </c>
      <c r="AXN38" s="76"/>
      <c r="AXO38" s="76"/>
      <c r="AXP38" s="76"/>
      <c r="AXQ38" s="76"/>
      <c r="AXR38" s="76"/>
      <c r="AXS38" s="76"/>
      <c r="AXT38" s="76"/>
      <c r="AXU38" s="76"/>
      <c r="AXV38" s="76"/>
      <c r="AXW38" s="76"/>
      <c r="AXX38" s="76"/>
      <c r="AXY38" s="76"/>
      <c r="AXZ38" s="76"/>
      <c r="AYA38" s="76"/>
      <c r="AYB38" s="76">
        <v>0</v>
      </c>
      <c r="AYC38" s="76"/>
      <c r="AYD38" s="76"/>
      <c r="AYE38" s="76"/>
      <c r="AYF38" s="76"/>
      <c r="AYG38" s="76"/>
      <c r="AYH38" s="76"/>
      <c r="AYI38" s="76"/>
      <c r="AYJ38" s="76"/>
      <c r="AYK38" s="76"/>
      <c r="AYL38" s="76"/>
      <c r="AYM38" s="76">
        <v>0</v>
      </c>
      <c r="AYN38" s="76"/>
      <c r="AYO38" s="76"/>
      <c r="AYP38" s="76"/>
      <c r="AYQ38" s="76"/>
      <c r="AYR38" s="76"/>
      <c r="AYS38" s="76"/>
      <c r="AYT38" s="76"/>
      <c r="AYU38" s="76"/>
      <c r="AYV38" s="76"/>
      <c r="AYW38" s="76"/>
      <c r="AYX38" s="76"/>
      <c r="AYY38" s="76"/>
      <c r="AYZ38" s="76"/>
      <c r="AZA38" s="77"/>
      <c r="AZB38" s="76">
        <v>0</v>
      </c>
      <c r="AZC38" s="76"/>
      <c r="AZD38" s="76"/>
      <c r="AZE38" s="76"/>
      <c r="AZF38" s="76"/>
      <c r="AZG38" s="76"/>
      <c r="AZH38" s="76"/>
      <c r="AZI38" s="76"/>
      <c r="AZJ38" s="76"/>
      <c r="AZK38" s="76"/>
      <c r="AZL38" s="76"/>
      <c r="AZM38" s="76">
        <v>0</v>
      </c>
      <c r="AZN38" s="76"/>
      <c r="AZO38" s="76"/>
      <c r="AZP38" s="76"/>
      <c r="AZQ38" s="76"/>
      <c r="AZR38" s="76"/>
      <c r="AZS38" s="76"/>
      <c r="AZT38" s="76"/>
      <c r="AZU38" s="76"/>
      <c r="AZV38" s="76"/>
      <c r="AZW38" s="76"/>
      <c r="AZX38" s="76"/>
      <c r="AZY38" s="76"/>
      <c r="AZZ38" s="76"/>
      <c r="BAA38" s="76"/>
      <c r="BAB38" s="76">
        <v>0</v>
      </c>
      <c r="BAC38" s="76"/>
      <c r="BAD38" s="76"/>
      <c r="BAE38" s="76"/>
      <c r="BAF38" s="76"/>
      <c r="BAG38" s="76"/>
      <c r="BAH38" s="76"/>
      <c r="BAI38" s="76"/>
      <c r="BAJ38" s="76"/>
      <c r="BAK38" s="76"/>
      <c r="BAL38" s="76"/>
      <c r="BAM38" s="76">
        <v>0</v>
      </c>
      <c r="BAN38" s="76"/>
      <c r="BAO38" s="76"/>
      <c r="BAP38" s="76"/>
      <c r="BAQ38" s="76"/>
      <c r="BAR38" s="76"/>
      <c r="BAS38" s="76"/>
      <c r="BAT38" s="76"/>
      <c r="BAU38" s="76"/>
      <c r="BAV38" s="76"/>
      <c r="BAW38" s="76"/>
      <c r="BAX38" s="76"/>
      <c r="BAY38" s="76"/>
      <c r="BAZ38" s="76"/>
      <c r="BBA38" s="77"/>
      <c r="BBB38" s="76">
        <v>0</v>
      </c>
      <c r="BBC38" s="76"/>
      <c r="BBD38" s="76"/>
      <c r="BBE38" s="76"/>
      <c r="BBF38" s="76"/>
      <c r="BBG38" s="76"/>
      <c r="BBH38" s="76"/>
      <c r="BBI38" s="76"/>
      <c r="BBJ38" s="76"/>
      <c r="BBK38" s="76"/>
      <c r="BBL38" s="76"/>
      <c r="BBM38" s="76">
        <v>0</v>
      </c>
      <c r="BBN38" s="76"/>
      <c r="BBO38" s="76"/>
      <c r="BBP38" s="76"/>
      <c r="BBQ38" s="76"/>
      <c r="BBR38" s="76"/>
      <c r="BBS38" s="76"/>
      <c r="BBT38" s="76"/>
      <c r="BBU38" s="76"/>
      <c r="BBV38" s="76"/>
      <c r="BBW38" s="76"/>
      <c r="BBX38" s="76"/>
      <c r="BBY38" s="76"/>
      <c r="BBZ38" s="76"/>
      <c r="BCA38" s="76"/>
      <c r="BCB38" s="76">
        <v>0</v>
      </c>
      <c r="BCC38" s="76"/>
      <c r="BCD38" s="76"/>
      <c r="BCE38" s="76"/>
      <c r="BCF38" s="76"/>
      <c r="BCG38" s="76"/>
      <c r="BCH38" s="76"/>
      <c r="BCI38" s="76"/>
      <c r="BCJ38" s="76"/>
      <c r="BCK38" s="76"/>
      <c r="BCL38" s="76"/>
      <c r="BCM38" s="76">
        <v>0</v>
      </c>
      <c r="BCN38" s="76"/>
      <c r="BCO38" s="76"/>
      <c r="BCP38" s="76"/>
      <c r="BCQ38" s="76"/>
      <c r="BCR38" s="76"/>
      <c r="BCS38" s="76"/>
      <c r="BCT38" s="76"/>
      <c r="BCU38" s="76"/>
      <c r="BCV38" s="76"/>
      <c r="BCW38" s="76"/>
      <c r="BCX38" s="76"/>
      <c r="BCY38" s="76"/>
      <c r="BCZ38" s="76"/>
      <c r="BDA38" s="77"/>
      <c r="BDB38" s="76">
        <v>0</v>
      </c>
      <c r="BDC38" s="76"/>
      <c r="BDD38" s="76"/>
      <c r="BDE38" s="76"/>
      <c r="BDF38" s="76"/>
      <c r="BDG38" s="76"/>
      <c r="BDH38" s="76"/>
      <c r="BDI38" s="76"/>
      <c r="BDJ38" s="76"/>
      <c r="BDK38" s="76"/>
      <c r="BDL38" s="76"/>
      <c r="BDM38" s="76">
        <v>0</v>
      </c>
      <c r="BDN38" s="76"/>
      <c r="BDO38" s="76"/>
      <c r="BDP38" s="76"/>
      <c r="BDQ38" s="76"/>
      <c r="BDR38" s="76"/>
      <c r="BDS38" s="76"/>
      <c r="BDT38" s="76"/>
      <c r="BDU38" s="76"/>
      <c r="BDV38" s="76"/>
      <c r="BDW38" s="76"/>
      <c r="BDX38" s="76"/>
      <c r="BDY38" s="76"/>
      <c r="BDZ38" s="76"/>
      <c r="BEA38" s="76"/>
      <c r="BEB38" s="76">
        <v>0</v>
      </c>
      <c r="BEC38" s="76"/>
      <c r="BED38" s="76"/>
      <c r="BEE38" s="76"/>
      <c r="BEF38" s="76"/>
      <c r="BEG38" s="76"/>
      <c r="BEH38" s="76"/>
      <c r="BEI38" s="76"/>
      <c r="BEJ38" s="76"/>
      <c r="BEK38" s="76"/>
      <c r="BEL38" s="76"/>
      <c r="BEM38" s="76">
        <v>0</v>
      </c>
      <c r="BEN38" s="76"/>
      <c r="BEO38" s="76"/>
      <c r="BEP38" s="76"/>
      <c r="BEQ38" s="76"/>
      <c r="BER38" s="76"/>
      <c r="BES38" s="76"/>
      <c r="BET38" s="76"/>
      <c r="BEU38" s="76"/>
      <c r="BEV38" s="76"/>
      <c r="BEW38" s="76"/>
      <c r="BEX38" s="76"/>
      <c r="BEY38" s="76"/>
      <c r="BEZ38" s="76"/>
      <c r="BFA38" s="77"/>
      <c r="BFB38" s="76">
        <v>0</v>
      </c>
      <c r="BFC38" s="76"/>
      <c r="BFD38" s="76"/>
      <c r="BFE38" s="76"/>
      <c r="BFF38" s="76"/>
      <c r="BFG38" s="76"/>
      <c r="BFH38" s="76"/>
      <c r="BFI38" s="76"/>
      <c r="BFJ38" s="76"/>
      <c r="BFK38" s="76"/>
      <c r="BFL38" s="76"/>
      <c r="BFM38" s="76">
        <v>0</v>
      </c>
      <c r="BFN38" s="76"/>
      <c r="BFO38" s="76"/>
      <c r="BFP38" s="76"/>
      <c r="BFQ38" s="76"/>
      <c r="BFR38" s="76"/>
      <c r="BFS38" s="76"/>
      <c r="BFT38" s="76"/>
      <c r="BFU38" s="76"/>
      <c r="BFV38" s="76"/>
      <c r="BFW38" s="76"/>
      <c r="BFX38" s="76"/>
      <c r="BFY38" s="76"/>
      <c r="BFZ38" s="76"/>
      <c r="BGA38" s="76"/>
      <c r="BGB38" s="76">
        <v>0</v>
      </c>
      <c r="BGC38" s="76"/>
      <c r="BGD38" s="76"/>
      <c r="BGE38" s="76"/>
      <c r="BGF38" s="76"/>
      <c r="BGG38" s="76"/>
      <c r="BGH38" s="76"/>
      <c r="BGI38" s="76"/>
      <c r="BGJ38" s="76"/>
      <c r="BGK38" s="76"/>
      <c r="BGL38" s="76"/>
      <c r="BGM38" s="76">
        <v>0</v>
      </c>
      <c r="BGN38" s="76"/>
      <c r="BGO38" s="76"/>
      <c r="BGP38" s="76"/>
      <c r="BGQ38" s="76"/>
      <c r="BGR38" s="76"/>
      <c r="BGS38" s="76"/>
      <c r="BGT38" s="76"/>
      <c r="BGU38" s="76"/>
      <c r="BGV38" s="76"/>
      <c r="BGW38" s="76"/>
      <c r="BGX38" s="76"/>
      <c r="BGY38" s="76"/>
      <c r="BGZ38" s="76"/>
      <c r="BHA38" s="77"/>
      <c r="BHB38" s="76">
        <v>0</v>
      </c>
      <c r="BHC38" s="76"/>
      <c r="BHD38" s="76"/>
      <c r="BHE38" s="76"/>
      <c r="BHF38" s="76"/>
      <c r="BHG38" s="76"/>
      <c r="BHH38" s="76"/>
      <c r="BHI38" s="76"/>
      <c r="BHJ38" s="76"/>
      <c r="BHK38" s="76"/>
      <c r="BHL38" s="76"/>
      <c r="BHM38" s="76">
        <v>0</v>
      </c>
      <c r="BHN38" s="76"/>
      <c r="BHO38" s="76"/>
      <c r="BHP38" s="76"/>
      <c r="BHQ38" s="76"/>
      <c r="BHR38" s="76"/>
      <c r="BHS38" s="76"/>
      <c r="BHT38" s="76"/>
      <c r="BHU38" s="76"/>
      <c r="BHV38" s="76"/>
      <c r="BHW38" s="76"/>
      <c r="BHX38" s="76"/>
      <c r="BHY38" s="76"/>
      <c r="BHZ38" s="76"/>
      <c r="BIA38" s="76"/>
      <c r="BIB38" s="76">
        <v>0</v>
      </c>
      <c r="BIC38" s="76"/>
      <c r="BID38" s="76"/>
      <c r="BIE38" s="76"/>
      <c r="BIF38" s="76"/>
      <c r="BIG38" s="76"/>
      <c r="BIH38" s="76"/>
      <c r="BII38" s="76"/>
      <c r="BIJ38" s="76"/>
      <c r="BIK38" s="76"/>
      <c r="BIL38" s="76"/>
      <c r="BIM38" s="76">
        <v>0</v>
      </c>
      <c r="BIN38" s="76"/>
      <c r="BIO38" s="76"/>
      <c r="BIP38" s="76"/>
      <c r="BIQ38" s="76"/>
      <c r="BIR38" s="76"/>
      <c r="BIS38" s="76"/>
      <c r="BIT38" s="76"/>
      <c r="BIU38" s="76"/>
      <c r="BIV38" s="76"/>
      <c r="BIW38" s="76"/>
      <c r="BIX38" s="76"/>
      <c r="BIY38" s="76"/>
      <c r="BIZ38" s="76"/>
      <c r="BJA38" s="77"/>
      <c r="BJB38" s="76">
        <v>0</v>
      </c>
      <c r="BJC38" s="76"/>
      <c r="BJD38" s="76"/>
      <c r="BJE38" s="76"/>
      <c r="BJF38" s="76"/>
      <c r="BJG38" s="76"/>
      <c r="BJH38" s="76"/>
      <c r="BJI38" s="76"/>
      <c r="BJJ38" s="76"/>
      <c r="BJK38" s="76"/>
      <c r="BJL38" s="76"/>
      <c r="BJM38" s="76">
        <v>0</v>
      </c>
      <c r="BJN38" s="76"/>
      <c r="BJO38" s="76"/>
      <c r="BJP38" s="76"/>
      <c r="BJQ38" s="76"/>
      <c r="BJR38" s="76"/>
      <c r="BJS38" s="76"/>
      <c r="BJT38" s="76"/>
      <c r="BJU38" s="76"/>
      <c r="BJV38" s="76"/>
      <c r="BJW38" s="76"/>
      <c r="BJX38" s="76"/>
      <c r="BJY38" s="76"/>
      <c r="BJZ38" s="76"/>
      <c r="BKA38" s="76"/>
      <c r="BKB38" s="76">
        <v>0</v>
      </c>
      <c r="BKC38" s="76"/>
      <c r="BKD38" s="76"/>
      <c r="BKE38" s="76"/>
      <c r="BKF38" s="76"/>
      <c r="BKG38" s="76"/>
      <c r="BKH38" s="76"/>
      <c r="BKI38" s="76"/>
      <c r="BKJ38" s="76"/>
      <c r="BKK38" s="76"/>
      <c r="BKL38" s="76"/>
      <c r="BKM38" s="76">
        <v>0</v>
      </c>
      <c r="BKN38" s="76"/>
      <c r="BKO38" s="76"/>
      <c r="BKP38" s="76"/>
      <c r="BKQ38" s="76"/>
      <c r="BKR38" s="76"/>
      <c r="BKS38" s="76"/>
      <c r="BKT38" s="76"/>
      <c r="BKU38" s="76"/>
      <c r="BKV38" s="76"/>
      <c r="BKW38" s="76"/>
      <c r="BKX38" s="76"/>
      <c r="BKY38" s="76"/>
      <c r="BKZ38" s="76"/>
      <c r="BLA38" s="77"/>
      <c r="BLB38" s="76">
        <v>1000</v>
      </c>
      <c r="BLC38" s="76"/>
      <c r="BLD38" s="76"/>
      <c r="BLE38" s="76"/>
      <c r="BLF38" s="76"/>
      <c r="BLG38" s="76"/>
      <c r="BLH38" s="76"/>
      <c r="BLI38" s="76"/>
      <c r="BLJ38" s="76"/>
      <c r="BLK38" s="76"/>
      <c r="BLL38" s="76"/>
      <c r="BLM38" s="76">
        <v>3000</v>
      </c>
      <c r="BLN38" s="76"/>
      <c r="BLO38" s="76"/>
      <c r="BLP38" s="76"/>
      <c r="BLQ38" s="76"/>
      <c r="BLR38" s="76"/>
      <c r="BLS38" s="76"/>
      <c r="BLT38" s="76"/>
      <c r="BLU38" s="76"/>
      <c r="BLV38" s="76"/>
      <c r="BLW38" s="76"/>
      <c r="BLX38" s="76"/>
      <c r="BLY38" s="76"/>
      <c r="BLZ38" s="76"/>
      <c r="BMA38" s="76"/>
      <c r="BMB38" s="76">
        <v>0</v>
      </c>
      <c r="BMC38" s="76"/>
      <c r="BMD38" s="76"/>
      <c r="BME38" s="76"/>
      <c r="BMF38" s="76"/>
      <c r="BMG38" s="76"/>
      <c r="BMH38" s="76"/>
      <c r="BMI38" s="76"/>
      <c r="BMJ38" s="76"/>
      <c r="BMK38" s="76"/>
      <c r="BML38" s="76"/>
      <c r="BMM38" s="76">
        <v>0</v>
      </c>
      <c r="BMN38" s="76"/>
      <c r="BMO38" s="76"/>
      <c r="BMP38" s="76"/>
      <c r="BMQ38" s="76"/>
      <c r="BMR38" s="76"/>
      <c r="BMS38" s="76"/>
      <c r="BMT38" s="76"/>
      <c r="BMU38" s="76"/>
      <c r="BMV38" s="76"/>
      <c r="BMW38" s="76"/>
      <c r="BMX38" s="76"/>
      <c r="BMY38" s="76"/>
      <c r="BMZ38" s="76"/>
      <c r="BNA38" s="77"/>
      <c r="BNB38" s="35"/>
      <c r="BNC38" s="35"/>
      <c r="BND38" s="35"/>
      <c r="BNE38" s="35"/>
      <c r="BNF38" s="35"/>
      <c r="BNG38" s="35"/>
      <c r="BNH38" s="35"/>
      <c r="BNI38" s="35"/>
      <c r="BNJ38" s="35"/>
      <c r="BNK38" s="35"/>
      <c r="BNL38" s="35"/>
      <c r="BNM38" s="35"/>
      <c r="BNN38" s="35"/>
      <c r="BNO38" s="35"/>
      <c r="BNP38" s="35"/>
      <c r="BNQ38" s="35"/>
      <c r="BNR38" s="35"/>
      <c r="BNS38" s="35"/>
      <c r="BNT38" s="35"/>
      <c r="BNU38" s="35"/>
      <c r="BNV38" s="35"/>
      <c r="BNW38" s="35"/>
      <c r="BNX38" s="35"/>
      <c r="BNY38" s="35"/>
      <c r="BNZ38" s="35"/>
      <c r="BOA38" s="35"/>
      <c r="BOB38" s="35"/>
      <c r="BOC38" s="35"/>
      <c r="BOD38" s="35"/>
      <c r="BOE38" s="35"/>
      <c r="BOF38" s="35"/>
      <c r="BOG38" s="35"/>
      <c r="BOH38" s="35"/>
      <c r="BOI38" s="35"/>
      <c r="BOJ38" s="35"/>
      <c r="BOK38" s="35"/>
      <c r="BOL38" s="35"/>
      <c r="BOM38" s="35"/>
      <c r="BON38" s="35"/>
      <c r="BOO38" s="35"/>
      <c r="BOP38" s="35"/>
      <c r="BOQ38" s="35"/>
      <c r="BOR38" s="35"/>
      <c r="BOS38" s="35"/>
      <c r="BOT38" s="35"/>
      <c r="BOU38" s="35"/>
      <c r="BOV38" s="35"/>
      <c r="BOW38" s="35"/>
      <c r="BOX38" s="35"/>
      <c r="BOY38" s="35"/>
      <c r="BOZ38" s="35"/>
      <c r="BPA38" s="35"/>
    </row>
    <row r="39" spans="1:1769" s="55" customFormat="1" ht="11.25" hidden="1">
      <c r="DA39" s="55" t="s">
        <v>46</v>
      </c>
      <c r="BNB39" s="57"/>
      <c r="BNC39" s="57"/>
      <c r="BND39" s="57"/>
      <c r="BNE39" s="57"/>
      <c r="BNF39" s="57"/>
      <c r="BNG39" s="57"/>
      <c r="BNH39" s="57"/>
      <c r="BNI39" s="57"/>
      <c r="BNJ39" s="57"/>
      <c r="BNK39" s="57"/>
      <c r="BNL39" s="57"/>
      <c r="BNM39" s="57"/>
      <c r="BNN39" s="57"/>
      <c r="BNO39" s="57"/>
      <c r="BNP39" s="57"/>
      <c r="BNQ39" s="57"/>
      <c r="BNR39" s="57"/>
      <c r="BNS39" s="57"/>
      <c r="BNT39" s="57"/>
      <c r="BNU39" s="57"/>
      <c r="BNV39" s="57"/>
      <c r="BNW39" s="57"/>
      <c r="BNX39" s="57"/>
      <c r="BNY39" s="57"/>
      <c r="BNZ39" s="57"/>
      <c r="BOA39" s="57"/>
      <c r="BOB39" s="57"/>
      <c r="BOC39" s="57"/>
      <c r="BOD39" s="57"/>
      <c r="BOE39" s="57"/>
      <c r="BOF39" s="57"/>
      <c r="BOG39" s="57"/>
      <c r="BOH39" s="57"/>
      <c r="BOI39" s="57"/>
      <c r="BOJ39" s="57"/>
      <c r="BOK39" s="57"/>
      <c r="BOL39" s="57"/>
      <c r="BOM39" s="57"/>
      <c r="BON39" s="57"/>
      <c r="BOO39" s="57"/>
      <c r="BOP39" s="57"/>
      <c r="BOQ39" s="57"/>
      <c r="BOR39" s="57"/>
      <c r="BOS39" s="57"/>
      <c r="BOT39" s="57"/>
      <c r="BOU39" s="57"/>
      <c r="BOV39" s="57"/>
      <c r="BOW39" s="57"/>
      <c r="BOX39" s="57"/>
      <c r="BOY39" s="57"/>
      <c r="BOZ39" s="57"/>
      <c r="BPA39" s="57"/>
    </row>
    <row r="40" spans="1:1769" s="55" customFormat="1" ht="6" hidden="1" customHeight="1">
      <c r="BNB40" s="57"/>
      <c r="BNC40" s="57"/>
      <c r="BND40" s="57"/>
      <c r="BNE40" s="57"/>
      <c r="BNF40" s="57"/>
      <c r="BNG40" s="57"/>
      <c r="BNH40" s="57"/>
      <c r="BNI40" s="57"/>
      <c r="BNJ40" s="57"/>
      <c r="BNK40" s="57"/>
      <c r="BNL40" s="57"/>
      <c r="BNM40" s="57"/>
      <c r="BNN40" s="57"/>
      <c r="BNO40" s="57"/>
      <c r="BNP40" s="57"/>
      <c r="BNQ40" s="57"/>
      <c r="BNR40" s="57"/>
      <c r="BNS40" s="57"/>
      <c r="BNT40" s="57"/>
      <c r="BNU40" s="57"/>
      <c r="BNV40" s="57"/>
      <c r="BNW40" s="57"/>
      <c r="BNX40" s="57"/>
      <c r="BNY40" s="57"/>
      <c r="BNZ40" s="57"/>
      <c r="BOA40" s="57"/>
      <c r="BOB40" s="57"/>
      <c r="BOC40" s="57"/>
      <c r="BOD40" s="57"/>
      <c r="BOE40" s="57"/>
      <c r="BOF40" s="57"/>
      <c r="BOG40" s="57"/>
      <c r="BOH40" s="57"/>
      <c r="BOI40" s="57"/>
      <c r="BOJ40" s="57"/>
      <c r="BOK40" s="57"/>
      <c r="BOL40" s="57"/>
      <c r="BOM40" s="57"/>
      <c r="BON40" s="57"/>
      <c r="BOO40" s="57"/>
      <c r="BOP40" s="57"/>
      <c r="BOQ40" s="57"/>
      <c r="BOR40" s="57"/>
      <c r="BOS40" s="57"/>
      <c r="BOT40" s="57"/>
      <c r="BOU40" s="57"/>
      <c r="BOV40" s="57"/>
      <c r="BOW40" s="57"/>
      <c r="BOX40" s="57"/>
      <c r="BOY40" s="57"/>
      <c r="BOZ40" s="57"/>
      <c r="BPA40" s="57"/>
    </row>
    <row r="41" spans="1:1769" s="22" customFormat="1" ht="11.25">
      <c r="A41" s="102">
        <v>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3"/>
      <c r="AS41" s="165">
        <v>2</v>
      </c>
      <c r="AT41" s="102"/>
      <c r="AU41" s="102"/>
      <c r="AV41" s="102"/>
      <c r="AW41" s="102"/>
      <c r="AX41" s="102"/>
      <c r="AY41" s="102"/>
      <c r="AZ41" s="102"/>
      <c r="BA41" s="106"/>
      <c r="BB41" s="101">
        <v>3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6"/>
      <c r="BM41" s="101">
        <v>4</v>
      </c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6"/>
      <c r="CB41" s="101">
        <v>5</v>
      </c>
      <c r="CC41" s="102"/>
      <c r="CD41" s="102"/>
      <c r="CE41" s="102"/>
      <c r="CF41" s="102"/>
      <c r="CG41" s="102"/>
      <c r="CH41" s="102"/>
      <c r="CI41" s="102"/>
      <c r="CJ41" s="102"/>
      <c r="CK41" s="102"/>
      <c r="CL41" s="106"/>
      <c r="CM41" s="101">
        <v>6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3"/>
      <c r="DB41" s="101">
        <v>3</v>
      </c>
      <c r="DC41" s="102"/>
      <c r="DD41" s="102"/>
      <c r="DE41" s="102"/>
      <c r="DF41" s="102"/>
      <c r="DG41" s="102"/>
      <c r="DH41" s="102"/>
      <c r="DI41" s="102"/>
      <c r="DJ41" s="102"/>
      <c r="DK41" s="102"/>
      <c r="DL41" s="106"/>
      <c r="DM41" s="101">
        <v>4</v>
      </c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6"/>
      <c r="EB41" s="101">
        <v>5</v>
      </c>
      <c r="EC41" s="102"/>
      <c r="ED41" s="102"/>
      <c r="EE41" s="102"/>
      <c r="EF41" s="102"/>
      <c r="EG41" s="102"/>
      <c r="EH41" s="102"/>
      <c r="EI41" s="102"/>
      <c r="EJ41" s="102"/>
      <c r="EK41" s="102"/>
      <c r="EL41" s="106"/>
      <c r="EM41" s="101">
        <v>6</v>
      </c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  <c r="FB41" s="101">
        <v>3</v>
      </c>
      <c r="FC41" s="102"/>
      <c r="FD41" s="102"/>
      <c r="FE41" s="102"/>
      <c r="FF41" s="102"/>
      <c r="FG41" s="102"/>
      <c r="FH41" s="102"/>
      <c r="FI41" s="102"/>
      <c r="FJ41" s="102"/>
      <c r="FK41" s="102"/>
      <c r="FL41" s="106"/>
      <c r="FM41" s="101">
        <v>4</v>
      </c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6"/>
      <c r="GB41" s="101">
        <v>5</v>
      </c>
      <c r="GC41" s="102"/>
      <c r="GD41" s="102"/>
      <c r="GE41" s="102"/>
      <c r="GF41" s="102"/>
      <c r="GG41" s="102"/>
      <c r="GH41" s="102"/>
      <c r="GI41" s="102"/>
      <c r="GJ41" s="102"/>
      <c r="GK41" s="102"/>
      <c r="GL41" s="106"/>
      <c r="GM41" s="101">
        <v>6</v>
      </c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3"/>
      <c r="HB41" s="101">
        <v>3</v>
      </c>
      <c r="HC41" s="102"/>
      <c r="HD41" s="102"/>
      <c r="HE41" s="102"/>
      <c r="HF41" s="102"/>
      <c r="HG41" s="102"/>
      <c r="HH41" s="102"/>
      <c r="HI41" s="102"/>
      <c r="HJ41" s="102"/>
      <c r="HK41" s="102"/>
      <c r="HL41" s="106"/>
      <c r="HM41" s="101">
        <v>4</v>
      </c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6"/>
      <c r="IB41" s="101">
        <v>5</v>
      </c>
      <c r="IC41" s="102"/>
      <c r="ID41" s="102"/>
      <c r="IE41" s="102"/>
      <c r="IF41" s="102"/>
      <c r="IG41" s="102"/>
      <c r="IH41" s="102"/>
      <c r="II41" s="102"/>
      <c r="IJ41" s="102"/>
      <c r="IK41" s="102"/>
      <c r="IL41" s="106"/>
      <c r="IM41" s="101">
        <v>6</v>
      </c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  <c r="IX41" s="102"/>
      <c r="IY41" s="102"/>
      <c r="IZ41" s="102"/>
      <c r="JA41" s="103"/>
      <c r="JB41" s="101">
        <v>3</v>
      </c>
      <c r="JC41" s="102"/>
      <c r="JD41" s="102"/>
      <c r="JE41" s="102"/>
      <c r="JF41" s="102"/>
      <c r="JG41" s="102"/>
      <c r="JH41" s="102"/>
      <c r="JI41" s="102"/>
      <c r="JJ41" s="102"/>
      <c r="JK41" s="102"/>
      <c r="JL41" s="106"/>
      <c r="JM41" s="101">
        <v>4</v>
      </c>
      <c r="JN41" s="102"/>
      <c r="JO41" s="102"/>
      <c r="JP41" s="102"/>
      <c r="JQ41" s="102"/>
      <c r="JR41" s="102"/>
      <c r="JS41" s="102"/>
      <c r="JT41" s="102"/>
      <c r="JU41" s="102"/>
      <c r="JV41" s="102"/>
      <c r="JW41" s="102"/>
      <c r="JX41" s="102"/>
      <c r="JY41" s="102"/>
      <c r="JZ41" s="102"/>
      <c r="KA41" s="106"/>
      <c r="KB41" s="101">
        <v>5</v>
      </c>
      <c r="KC41" s="102"/>
      <c r="KD41" s="102"/>
      <c r="KE41" s="102"/>
      <c r="KF41" s="102"/>
      <c r="KG41" s="102"/>
      <c r="KH41" s="102"/>
      <c r="KI41" s="102"/>
      <c r="KJ41" s="102"/>
      <c r="KK41" s="102"/>
      <c r="KL41" s="106"/>
      <c r="KM41" s="101">
        <v>6</v>
      </c>
      <c r="KN41" s="102"/>
      <c r="KO41" s="102"/>
      <c r="KP41" s="102"/>
      <c r="KQ41" s="102"/>
      <c r="KR41" s="102"/>
      <c r="KS41" s="102"/>
      <c r="KT41" s="102"/>
      <c r="KU41" s="102"/>
      <c r="KV41" s="102"/>
      <c r="KW41" s="102"/>
      <c r="KX41" s="102"/>
      <c r="KY41" s="102"/>
      <c r="KZ41" s="102"/>
      <c r="LA41" s="103"/>
      <c r="LB41" s="101">
        <v>3</v>
      </c>
      <c r="LC41" s="102"/>
      <c r="LD41" s="102"/>
      <c r="LE41" s="102"/>
      <c r="LF41" s="102"/>
      <c r="LG41" s="102"/>
      <c r="LH41" s="102"/>
      <c r="LI41" s="102"/>
      <c r="LJ41" s="102"/>
      <c r="LK41" s="102"/>
      <c r="LL41" s="106"/>
      <c r="LM41" s="101">
        <v>4</v>
      </c>
      <c r="LN41" s="102"/>
      <c r="LO41" s="102"/>
      <c r="LP41" s="102"/>
      <c r="LQ41" s="102"/>
      <c r="LR41" s="102"/>
      <c r="LS41" s="102"/>
      <c r="LT41" s="102"/>
      <c r="LU41" s="102"/>
      <c r="LV41" s="102"/>
      <c r="LW41" s="102"/>
      <c r="LX41" s="102"/>
      <c r="LY41" s="102"/>
      <c r="LZ41" s="102"/>
      <c r="MA41" s="106"/>
      <c r="MB41" s="101">
        <v>5</v>
      </c>
      <c r="MC41" s="102"/>
      <c r="MD41" s="102"/>
      <c r="ME41" s="102"/>
      <c r="MF41" s="102"/>
      <c r="MG41" s="102"/>
      <c r="MH41" s="102"/>
      <c r="MI41" s="102"/>
      <c r="MJ41" s="102"/>
      <c r="MK41" s="102"/>
      <c r="ML41" s="106"/>
      <c r="MM41" s="101">
        <v>6</v>
      </c>
      <c r="MN41" s="102"/>
      <c r="MO41" s="102"/>
      <c r="MP41" s="102"/>
      <c r="MQ41" s="102"/>
      <c r="MR41" s="102"/>
      <c r="MS41" s="102"/>
      <c r="MT41" s="102"/>
      <c r="MU41" s="102"/>
      <c r="MV41" s="102"/>
      <c r="MW41" s="102"/>
      <c r="MX41" s="102"/>
      <c r="MY41" s="102"/>
      <c r="MZ41" s="102"/>
      <c r="NA41" s="103"/>
      <c r="NB41" s="101">
        <v>3</v>
      </c>
      <c r="NC41" s="102"/>
      <c r="ND41" s="102"/>
      <c r="NE41" s="102"/>
      <c r="NF41" s="102"/>
      <c r="NG41" s="102"/>
      <c r="NH41" s="102"/>
      <c r="NI41" s="102"/>
      <c r="NJ41" s="102"/>
      <c r="NK41" s="102"/>
      <c r="NL41" s="106"/>
      <c r="NM41" s="101">
        <v>4</v>
      </c>
      <c r="NN41" s="102"/>
      <c r="NO41" s="102"/>
      <c r="NP41" s="102"/>
      <c r="NQ41" s="102"/>
      <c r="NR41" s="102"/>
      <c r="NS41" s="102"/>
      <c r="NT41" s="102"/>
      <c r="NU41" s="102"/>
      <c r="NV41" s="102"/>
      <c r="NW41" s="102"/>
      <c r="NX41" s="102"/>
      <c r="NY41" s="102"/>
      <c r="NZ41" s="102"/>
      <c r="OA41" s="106"/>
      <c r="OB41" s="101">
        <v>5</v>
      </c>
      <c r="OC41" s="102"/>
      <c r="OD41" s="102"/>
      <c r="OE41" s="102"/>
      <c r="OF41" s="102"/>
      <c r="OG41" s="102"/>
      <c r="OH41" s="102"/>
      <c r="OI41" s="102"/>
      <c r="OJ41" s="102"/>
      <c r="OK41" s="102"/>
      <c r="OL41" s="106"/>
      <c r="OM41" s="101">
        <v>6</v>
      </c>
      <c r="ON41" s="102"/>
      <c r="OO41" s="102"/>
      <c r="OP41" s="102"/>
      <c r="OQ41" s="102"/>
      <c r="OR41" s="102"/>
      <c r="OS41" s="102"/>
      <c r="OT41" s="102"/>
      <c r="OU41" s="102"/>
      <c r="OV41" s="102"/>
      <c r="OW41" s="102"/>
      <c r="OX41" s="102"/>
      <c r="OY41" s="102"/>
      <c r="OZ41" s="102"/>
      <c r="PA41" s="103"/>
      <c r="PB41" s="101">
        <v>3</v>
      </c>
      <c r="PC41" s="102"/>
      <c r="PD41" s="102"/>
      <c r="PE41" s="102"/>
      <c r="PF41" s="102"/>
      <c r="PG41" s="102"/>
      <c r="PH41" s="102"/>
      <c r="PI41" s="102"/>
      <c r="PJ41" s="102"/>
      <c r="PK41" s="102"/>
      <c r="PL41" s="106"/>
      <c r="PM41" s="101">
        <v>4</v>
      </c>
      <c r="PN41" s="102"/>
      <c r="PO41" s="102"/>
      <c r="PP41" s="102"/>
      <c r="PQ41" s="102"/>
      <c r="PR41" s="102"/>
      <c r="PS41" s="102"/>
      <c r="PT41" s="102"/>
      <c r="PU41" s="102"/>
      <c r="PV41" s="102"/>
      <c r="PW41" s="102"/>
      <c r="PX41" s="102"/>
      <c r="PY41" s="102"/>
      <c r="PZ41" s="102"/>
      <c r="QA41" s="106"/>
      <c r="QB41" s="101">
        <v>5</v>
      </c>
      <c r="QC41" s="102"/>
      <c r="QD41" s="102"/>
      <c r="QE41" s="102"/>
      <c r="QF41" s="102"/>
      <c r="QG41" s="102"/>
      <c r="QH41" s="102"/>
      <c r="QI41" s="102"/>
      <c r="QJ41" s="102"/>
      <c r="QK41" s="102"/>
      <c r="QL41" s="106"/>
      <c r="QM41" s="101">
        <v>6</v>
      </c>
      <c r="QN41" s="102"/>
      <c r="QO41" s="102"/>
      <c r="QP41" s="102"/>
      <c r="QQ41" s="102"/>
      <c r="QR41" s="102"/>
      <c r="QS41" s="102"/>
      <c r="QT41" s="102"/>
      <c r="QU41" s="102"/>
      <c r="QV41" s="102"/>
      <c r="QW41" s="102"/>
      <c r="QX41" s="102"/>
      <c r="QY41" s="102"/>
      <c r="QZ41" s="102"/>
      <c r="RA41" s="103"/>
      <c r="RB41" s="101">
        <v>3</v>
      </c>
      <c r="RC41" s="102"/>
      <c r="RD41" s="102"/>
      <c r="RE41" s="102"/>
      <c r="RF41" s="102"/>
      <c r="RG41" s="102"/>
      <c r="RH41" s="102"/>
      <c r="RI41" s="102"/>
      <c r="RJ41" s="102"/>
      <c r="RK41" s="102"/>
      <c r="RL41" s="106"/>
      <c r="RM41" s="101">
        <v>4</v>
      </c>
      <c r="RN41" s="102"/>
      <c r="RO41" s="102"/>
      <c r="RP41" s="102"/>
      <c r="RQ41" s="102"/>
      <c r="RR41" s="102"/>
      <c r="RS41" s="102"/>
      <c r="RT41" s="102"/>
      <c r="RU41" s="102"/>
      <c r="RV41" s="102"/>
      <c r="RW41" s="102"/>
      <c r="RX41" s="102"/>
      <c r="RY41" s="102"/>
      <c r="RZ41" s="102"/>
      <c r="SA41" s="106"/>
      <c r="SB41" s="101">
        <v>5</v>
      </c>
      <c r="SC41" s="102"/>
      <c r="SD41" s="102"/>
      <c r="SE41" s="102"/>
      <c r="SF41" s="102"/>
      <c r="SG41" s="102"/>
      <c r="SH41" s="102"/>
      <c r="SI41" s="102"/>
      <c r="SJ41" s="102"/>
      <c r="SK41" s="102"/>
      <c r="SL41" s="106"/>
      <c r="SM41" s="101">
        <v>6</v>
      </c>
      <c r="SN41" s="102"/>
      <c r="SO41" s="102"/>
      <c r="SP41" s="102"/>
      <c r="SQ41" s="102"/>
      <c r="SR41" s="102"/>
      <c r="SS41" s="102"/>
      <c r="ST41" s="102"/>
      <c r="SU41" s="102"/>
      <c r="SV41" s="102"/>
      <c r="SW41" s="102"/>
      <c r="SX41" s="102"/>
      <c r="SY41" s="102"/>
      <c r="SZ41" s="102"/>
      <c r="TA41" s="103"/>
      <c r="TB41" s="101">
        <v>3</v>
      </c>
      <c r="TC41" s="102"/>
      <c r="TD41" s="102"/>
      <c r="TE41" s="102"/>
      <c r="TF41" s="102"/>
      <c r="TG41" s="102"/>
      <c r="TH41" s="102"/>
      <c r="TI41" s="102"/>
      <c r="TJ41" s="102"/>
      <c r="TK41" s="102"/>
      <c r="TL41" s="106"/>
      <c r="TM41" s="101">
        <v>4</v>
      </c>
      <c r="TN41" s="102"/>
      <c r="TO41" s="102"/>
      <c r="TP41" s="102"/>
      <c r="TQ41" s="102"/>
      <c r="TR41" s="102"/>
      <c r="TS41" s="102"/>
      <c r="TT41" s="102"/>
      <c r="TU41" s="102"/>
      <c r="TV41" s="102"/>
      <c r="TW41" s="102"/>
      <c r="TX41" s="102"/>
      <c r="TY41" s="102"/>
      <c r="TZ41" s="102"/>
      <c r="UA41" s="106"/>
      <c r="UB41" s="101">
        <v>5</v>
      </c>
      <c r="UC41" s="102"/>
      <c r="UD41" s="102"/>
      <c r="UE41" s="102"/>
      <c r="UF41" s="102"/>
      <c r="UG41" s="102"/>
      <c r="UH41" s="102"/>
      <c r="UI41" s="102"/>
      <c r="UJ41" s="102"/>
      <c r="UK41" s="102"/>
      <c r="UL41" s="106"/>
      <c r="UM41" s="101">
        <v>6</v>
      </c>
      <c r="UN41" s="102"/>
      <c r="UO41" s="102"/>
      <c r="UP41" s="102"/>
      <c r="UQ41" s="102"/>
      <c r="UR41" s="102"/>
      <c r="US41" s="102"/>
      <c r="UT41" s="102"/>
      <c r="UU41" s="102"/>
      <c r="UV41" s="102"/>
      <c r="UW41" s="102"/>
      <c r="UX41" s="102"/>
      <c r="UY41" s="102"/>
      <c r="UZ41" s="102"/>
      <c r="VA41" s="103"/>
      <c r="VB41" s="101">
        <v>3</v>
      </c>
      <c r="VC41" s="102"/>
      <c r="VD41" s="102"/>
      <c r="VE41" s="102"/>
      <c r="VF41" s="102"/>
      <c r="VG41" s="102"/>
      <c r="VH41" s="102"/>
      <c r="VI41" s="102"/>
      <c r="VJ41" s="102"/>
      <c r="VK41" s="102"/>
      <c r="VL41" s="106"/>
      <c r="VM41" s="101">
        <v>4</v>
      </c>
      <c r="VN41" s="102"/>
      <c r="VO41" s="102"/>
      <c r="VP41" s="102"/>
      <c r="VQ41" s="102"/>
      <c r="VR41" s="102"/>
      <c r="VS41" s="102"/>
      <c r="VT41" s="102"/>
      <c r="VU41" s="102"/>
      <c r="VV41" s="102"/>
      <c r="VW41" s="102"/>
      <c r="VX41" s="102"/>
      <c r="VY41" s="102"/>
      <c r="VZ41" s="102"/>
      <c r="WA41" s="106"/>
      <c r="WB41" s="101">
        <v>5</v>
      </c>
      <c r="WC41" s="102"/>
      <c r="WD41" s="102"/>
      <c r="WE41" s="102"/>
      <c r="WF41" s="102"/>
      <c r="WG41" s="102"/>
      <c r="WH41" s="102"/>
      <c r="WI41" s="102"/>
      <c r="WJ41" s="102"/>
      <c r="WK41" s="102"/>
      <c r="WL41" s="106"/>
      <c r="WM41" s="101">
        <v>6</v>
      </c>
      <c r="WN41" s="102"/>
      <c r="WO41" s="102"/>
      <c r="WP41" s="102"/>
      <c r="WQ41" s="102"/>
      <c r="WR41" s="102"/>
      <c r="WS41" s="102"/>
      <c r="WT41" s="102"/>
      <c r="WU41" s="102"/>
      <c r="WV41" s="102"/>
      <c r="WW41" s="102"/>
      <c r="WX41" s="102"/>
      <c r="WY41" s="102"/>
      <c r="WZ41" s="102"/>
      <c r="XA41" s="103"/>
      <c r="XB41" s="101">
        <v>3</v>
      </c>
      <c r="XC41" s="102"/>
      <c r="XD41" s="102"/>
      <c r="XE41" s="102"/>
      <c r="XF41" s="102"/>
      <c r="XG41" s="102"/>
      <c r="XH41" s="102"/>
      <c r="XI41" s="102"/>
      <c r="XJ41" s="102"/>
      <c r="XK41" s="102"/>
      <c r="XL41" s="106"/>
      <c r="XM41" s="101">
        <v>4</v>
      </c>
      <c r="XN41" s="102"/>
      <c r="XO41" s="102"/>
      <c r="XP41" s="102"/>
      <c r="XQ41" s="102"/>
      <c r="XR41" s="102"/>
      <c r="XS41" s="102"/>
      <c r="XT41" s="102"/>
      <c r="XU41" s="102"/>
      <c r="XV41" s="102"/>
      <c r="XW41" s="102"/>
      <c r="XX41" s="102"/>
      <c r="XY41" s="102"/>
      <c r="XZ41" s="102"/>
      <c r="YA41" s="106"/>
      <c r="YB41" s="101">
        <v>5</v>
      </c>
      <c r="YC41" s="102"/>
      <c r="YD41" s="102"/>
      <c r="YE41" s="102"/>
      <c r="YF41" s="102"/>
      <c r="YG41" s="102"/>
      <c r="YH41" s="102"/>
      <c r="YI41" s="102"/>
      <c r="YJ41" s="102"/>
      <c r="YK41" s="102"/>
      <c r="YL41" s="106"/>
      <c r="YM41" s="101">
        <v>6</v>
      </c>
      <c r="YN41" s="102"/>
      <c r="YO41" s="102"/>
      <c r="YP41" s="102"/>
      <c r="YQ41" s="102"/>
      <c r="YR41" s="102"/>
      <c r="YS41" s="102"/>
      <c r="YT41" s="102"/>
      <c r="YU41" s="102"/>
      <c r="YV41" s="102"/>
      <c r="YW41" s="102"/>
      <c r="YX41" s="102"/>
      <c r="YY41" s="102"/>
      <c r="YZ41" s="102"/>
      <c r="ZA41" s="103"/>
      <c r="ZB41" s="101">
        <v>3</v>
      </c>
      <c r="ZC41" s="102"/>
      <c r="ZD41" s="102"/>
      <c r="ZE41" s="102"/>
      <c r="ZF41" s="102"/>
      <c r="ZG41" s="102"/>
      <c r="ZH41" s="102"/>
      <c r="ZI41" s="102"/>
      <c r="ZJ41" s="102"/>
      <c r="ZK41" s="102"/>
      <c r="ZL41" s="106"/>
      <c r="ZM41" s="101">
        <v>4</v>
      </c>
      <c r="ZN41" s="102"/>
      <c r="ZO41" s="102"/>
      <c r="ZP41" s="102"/>
      <c r="ZQ41" s="102"/>
      <c r="ZR41" s="102"/>
      <c r="ZS41" s="102"/>
      <c r="ZT41" s="102"/>
      <c r="ZU41" s="102"/>
      <c r="ZV41" s="102"/>
      <c r="ZW41" s="102"/>
      <c r="ZX41" s="102"/>
      <c r="ZY41" s="102"/>
      <c r="ZZ41" s="102"/>
      <c r="AAA41" s="106"/>
      <c r="AAB41" s="101">
        <v>5</v>
      </c>
      <c r="AAC41" s="102"/>
      <c r="AAD41" s="102"/>
      <c r="AAE41" s="102"/>
      <c r="AAF41" s="102"/>
      <c r="AAG41" s="102"/>
      <c r="AAH41" s="102"/>
      <c r="AAI41" s="102"/>
      <c r="AAJ41" s="102"/>
      <c r="AAK41" s="102"/>
      <c r="AAL41" s="106"/>
      <c r="AAM41" s="101">
        <v>6</v>
      </c>
      <c r="AAN41" s="102"/>
      <c r="AAO41" s="102"/>
      <c r="AAP41" s="102"/>
      <c r="AAQ41" s="102"/>
      <c r="AAR41" s="102"/>
      <c r="AAS41" s="102"/>
      <c r="AAT41" s="102"/>
      <c r="AAU41" s="102"/>
      <c r="AAV41" s="102"/>
      <c r="AAW41" s="102"/>
      <c r="AAX41" s="102"/>
      <c r="AAY41" s="102"/>
      <c r="AAZ41" s="102"/>
      <c r="ABA41" s="103"/>
      <c r="ABB41" s="101">
        <v>3</v>
      </c>
      <c r="ABC41" s="102"/>
      <c r="ABD41" s="102"/>
      <c r="ABE41" s="102"/>
      <c r="ABF41" s="102"/>
      <c r="ABG41" s="102"/>
      <c r="ABH41" s="102"/>
      <c r="ABI41" s="102"/>
      <c r="ABJ41" s="102"/>
      <c r="ABK41" s="102"/>
      <c r="ABL41" s="106"/>
      <c r="ABM41" s="101">
        <v>4</v>
      </c>
      <c r="ABN41" s="102"/>
      <c r="ABO41" s="102"/>
      <c r="ABP41" s="102"/>
      <c r="ABQ41" s="102"/>
      <c r="ABR41" s="102"/>
      <c r="ABS41" s="102"/>
      <c r="ABT41" s="102"/>
      <c r="ABU41" s="102"/>
      <c r="ABV41" s="102"/>
      <c r="ABW41" s="102"/>
      <c r="ABX41" s="102"/>
      <c r="ABY41" s="102"/>
      <c r="ABZ41" s="102"/>
      <c r="ACA41" s="106"/>
      <c r="ACB41" s="101">
        <v>5</v>
      </c>
      <c r="ACC41" s="102"/>
      <c r="ACD41" s="102"/>
      <c r="ACE41" s="102"/>
      <c r="ACF41" s="102"/>
      <c r="ACG41" s="102"/>
      <c r="ACH41" s="102"/>
      <c r="ACI41" s="102"/>
      <c r="ACJ41" s="102"/>
      <c r="ACK41" s="102"/>
      <c r="ACL41" s="106"/>
      <c r="ACM41" s="101">
        <v>6</v>
      </c>
      <c r="ACN41" s="102"/>
      <c r="ACO41" s="102"/>
      <c r="ACP41" s="102"/>
      <c r="ACQ41" s="102"/>
      <c r="ACR41" s="102"/>
      <c r="ACS41" s="102"/>
      <c r="ACT41" s="102"/>
      <c r="ACU41" s="102"/>
      <c r="ACV41" s="102"/>
      <c r="ACW41" s="102"/>
      <c r="ACX41" s="102"/>
      <c r="ACY41" s="102"/>
      <c r="ACZ41" s="102"/>
      <c r="ADA41" s="103"/>
      <c r="ADB41" s="101">
        <v>3</v>
      </c>
      <c r="ADC41" s="102"/>
      <c r="ADD41" s="102"/>
      <c r="ADE41" s="102"/>
      <c r="ADF41" s="102"/>
      <c r="ADG41" s="102"/>
      <c r="ADH41" s="102"/>
      <c r="ADI41" s="102"/>
      <c r="ADJ41" s="102"/>
      <c r="ADK41" s="102"/>
      <c r="ADL41" s="106"/>
      <c r="ADM41" s="101">
        <v>4</v>
      </c>
      <c r="ADN41" s="102"/>
      <c r="ADO41" s="102"/>
      <c r="ADP41" s="102"/>
      <c r="ADQ41" s="102"/>
      <c r="ADR41" s="102"/>
      <c r="ADS41" s="102"/>
      <c r="ADT41" s="102"/>
      <c r="ADU41" s="102"/>
      <c r="ADV41" s="102"/>
      <c r="ADW41" s="102"/>
      <c r="ADX41" s="102"/>
      <c r="ADY41" s="102"/>
      <c r="ADZ41" s="102"/>
      <c r="AEA41" s="106"/>
      <c r="AEB41" s="101">
        <v>5</v>
      </c>
      <c r="AEC41" s="102"/>
      <c r="AED41" s="102"/>
      <c r="AEE41" s="102"/>
      <c r="AEF41" s="102"/>
      <c r="AEG41" s="102"/>
      <c r="AEH41" s="102"/>
      <c r="AEI41" s="102"/>
      <c r="AEJ41" s="102"/>
      <c r="AEK41" s="102"/>
      <c r="AEL41" s="106"/>
      <c r="AEM41" s="101">
        <v>6</v>
      </c>
      <c r="AEN41" s="102"/>
      <c r="AEO41" s="102"/>
      <c r="AEP41" s="102"/>
      <c r="AEQ41" s="102"/>
      <c r="AER41" s="102"/>
      <c r="AES41" s="102"/>
      <c r="AET41" s="102"/>
      <c r="AEU41" s="102"/>
      <c r="AEV41" s="102"/>
      <c r="AEW41" s="102"/>
      <c r="AEX41" s="102"/>
      <c r="AEY41" s="102"/>
      <c r="AEZ41" s="102"/>
      <c r="AFA41" s="103"/>
      <c r="AFB41" s="101">
        <v>3</v>
      </c>
      <c r="AFC41" s="102"/>
      <c r="AFD41" s="102"/>
      <c r="AFE41" s="102"/>
      <c r="AFF41" s="102"/>
      <c r="AFG41" s="102"/>
      <c r="AFH41" s="102"/>
      <c r="AFI41" s="102"/>
      <c r="AFJ41" s="102"/>
      <c r="AFK41" s="102"/>
      <c r="AFL41" s="106"/>
      <c r="AFM41" s="101">
        <v>4</v>
      </c>
      <c r="AFN41" s="102"/>
      <c r="AFO41" s="102"/>
      <c r="AFP41" s="102"/>
      <c r="AFQ41" s="102"/>
      <c r="AFR41" s="102"/>
      <c r="AFS41" s="102"/>
      <c r="AFT41" s="102"/>
      <c r="AFU41" s="102"/>
      <c r="AFV41" s="102"/>
      <c r="AFW41" s="102"/>
      <c r="AFX41" s="102"/>
      <c r="AFY41" s="102"/>
      <c r="AFZ41" s="102"/>
      <c r="AGA41" s="106"/>
      <c r="AGB41" s="101">
        <v>5</v>
      </c>
      <c r="AGC41" s="102"/>
      <c r="AGD41" s="102"/>
      <c r="AGE41" s="102"/>
      <c r="AGF41" s="102"/>
      <c r="AGG41" s="102"/>
      <c r="AGH41" s="102"/>
      <c r="AGI41" s="102"/>
      <c r="AGJ41" s="102"/>
      <c r="AGK41" s="102"/>
      <c r="AGL41" s="106"/>
      <c r="AGM41" s="101">
        <v>6</v>
      </c>
      <c r="AGN41" s="102"/>
      <c r="AGO41" s="102"/>
      <c r="AGP41" s="102"/>
      <c r="AGQ41" s="102"/>
      <c r="AGR41" s="102"/>
      <c r="AGS41" s="102"/>
      <c r="AGT41" s="102"/>
      <c r="AGU41" s="102"/>
      <c r="AGV41" s="102"/>
      <c r="AGW41" s="102"/>
      <c r="AGX41" s="102"/>
      <c r="AGY41" s="102"/>
      <c r="AGZ41" s="102"/>
      <c r="AHA41" s="103"/>
      <c r="AHB41" s="101">
        <v>3</v>
      </c>
      <c r="AHC41" s="102"/>
      <c r="AHD41" s="102"/>
      <c r="AHE41" s="102"/>
      <c r="AHF41" s="102"/>
      <c r="AHG41" s="102"/>
      <c r="AHH41" s="102"/>
      <c r="AHI41" s="102"/>
      <c r="AHJ41" s="102"/>
      <c r="AHK41" s="102"/>
      <c r="AHL41" s="106"/>
      <c r="AHM41" s="101">
        <v>4</v>
      </c>
      <c r="AHN41" s="102"/>
      <c r="AHO41" s="102"/>
      <c r="AHP41" s="102"/>
      <c r="AHQ41" s="102"/>
      <c r="AHR41" s="102"/>
      <c r="AHS41" s="102"/>
      <c r="AHT41" s="102"/>
      <c r="AHU41" s="102"/>
      <c r="AHV41" s="102"/>
      <c r="AHW41" s="102"/>
      <c r="AHX41" s="102"/>
      <c r="AHY41" s="102"/>
      <c r="AHZ41" s="102"/>
      <c r="AIA41" s="106"/>
      <c r="AIB41" s="101">
        <v>5</v>
      </c>
      <c r="AIC41" s="102"/>
      <c r="AID41" s="102"/>
      <c r="AIE41" s="102"/>
      <c r="AIF41" s="102"/>
      <c r="AIG41" s="102"/>
      <c r="AIH41" s="102"/>
      <c r="AII41" s="102"/>
      <c r="AIJ41" s="102"/>
      <c r="AIK41" s="102"/>
      <c r="AIL41" s="106"/>
      <c r="AIM41" s="101">
        <v>6</v>
      </c>
      <c r="AIN41" s="102"/>
      <c r="AIO41" s="102"/>
      <c r="AIP41" s="102"/>
      <c r="AIQ41" s="102"/>
      <c r="AIR41" s="102"/>
      <c r="AIS41" s="102"/>
      <c r="AIT41" s="102"/>
      <c r="AIU41" s="102"/>
      <c r="AIV41" s="102"/>
      <c r="AIW41" s="102"/>
      <c r="AIX41" s="102"/>
      <c r="AIY41" s="102"/>
      <c r="AIZ41" s="102"/>
      <c r="AJA41" s="103"/>
      <c r="AJB41" s="101">
        <v>3</v>
      </c>
      <c r="AJC41" s="102"/>
      <c r="AJD41" s="102"/>
      <c r="AJE41" s="102"/>
      <c r="AJF41" s="102"/>
      <c r="AJG41" s="102"/>
      <c r="AJH41" s="102"/>
      <c r="AJI41" s="102"/>
      <c r="AJJ41" s="102"/>
      <c r="AJK41" s="102"/>
      <c r="AJL41" s="106"/>
      <c r="AJM41" s="101">
        <v>4</v>
      </c>
      <c r="AJN41" s="102"/>
      <c r="AJO41" s="102"/>
      <c r="AJP41" s="102"/>
      <c r="AJQ41" s="102"/>
      <c r="AJR41" s="102"/>
      <c r="AJS41" s="102"/>
      <c r="AJT41" s="102"/>
      <c r="AJU41" s="102"/>
      <c r="AJV41" s="102"/>
      <c r="AJW41" s="102"/>
      <c r="AJX41" s="102"/>
      <c r="AJY41" s="102"/>
      <c r="AJZ41" s="102"/>
      <c r="AKA41" s="106"/>
      <c r="AKB41" s="101">
        <v>5</v>
      </c>
      <c r="AKC41" s="102"/>
      <c r="AKD41" s="102"/>
      <c r="AKE41" s="102"/>
      <c r="AKF41" s="102"/>
      <c r="AKG41" s="102"/>
      <c r="AKH41" s="102"/>
      <c r="AKI41" s="102"/>
      <c r="AKJ41" s="102"/>
      <c r="AKK41" s="102"/>
      <c r="AKL41" s="106"/>
      <c r="AKM41" s="101">
        <v>6</v>
      </c>
      <c r="AKN41" s="102"/>
      <c r="AKO41" s="102"/>
      <c r="AKP41" s="102"/>
      <c r="AKQ41" s="102"/>
      <c r="AKR41" s="102"/>
      <c r="AKS41" s="102"/>
      <c r="AKT41" s="102"/>
      <c r="AKU41" s="102"/>
      <c r="AKV41" s="102"/>
      <c r="AKW41" s="102"/>
      <c r="AKX41" s="102"/>
      <c r="AKY41" s="102"/>
      <c r="AKZ41" s="102"/>
      <c r="ALA41" s="103"/>
      <c r="ALB41" s="101">
        <v>3</v>
      </c>
      <c r="ALC41" s="102"/>
      <c r="ALD41" s="102"/>
      <c r="ALE41" s="102"/>
      <c r="ALF41" s="102"/>
      <c r="ALG41" s="102"/>
      <c r="ALH41" s="102"/>
      <c r="ALI41" s="102"/>
      <c r="ALJ41" s="102"/>
      <c r="ALK41" s="102"/>
      <c r="ALL41" s="106"/>
      <c r="ALM41" s="101">
        <v>4</v>
      </c>
      <c r="ALN41" s="102"/>
      <c r="ALO41" s="102"/>
      <c r="ALP41" s="102"/>
      <c r="ALQ41" s="102"/>
      <c r="ALR41" s="102"/>
      <c r="ALS41" s="102"/>
      <c r="ALT41" s="102"/>
      <c r="ALU41" s="102"/>
      <c r="ALV41" s="102"/>
      <c r="ALW41" s="102"/>
      <c r="ALX41" s="102"/>
      <c r="ALY41" s="102"/>
      <c r="ALZ41" s="102"/>
      <c r="AMA41" s="106"/>
      <c r="AMB41" s="101">
        <v>5</v>
      </c>
      <c r="AMC41" s="102"/>
      <c r="AMD41" s="102"/>
      <c r="AME41" s="102"/>
      <c r="AMF41" s="102"/>
      <c r="AMG41" s="102"/>
      <c r="AMH41" s="102"/>
      <c r="AMI41" s="102"/>
      <c r="AMJ41" s="102"/>
      <c r="AMK41" s="102"/>
      <c r="AML41" s="106"/>
      <c r="AMM41" s="101">
        <v>6</v>
      </c>
      <c r="AMN41" s="102"/>
      <c r="AMO41" s="102"/>
      <c r="AMP41" s="102"/>
      <c r="AMQ41" s="102"/>
      <c r="AMR41" s="102"/>
      <c r="AMS41" s="102"/>
      <c r="AMT41" s="102"/>
      <c r="AMU41" s="102"/>
      <c r="AMV41" s="102"/>
      <c r="AMW41" s="102"/>
      <c r="AMX41" s="102"/>
      <c r="AMY41" s="102"/>
      <c r="AMZ41" s="102"/>
      <c r="ANA41" s="103"/>
      <c r="ANB41" s="101">
        <v>3</v>
      </c>
      <c r="ANC41" s="102"/>
      <c r="AND41" s="102"/>
      <c r="ANE41" s="102"/>
      <c r="ANF41" s="102"/>
      <c r="ANG41" s="102"/>
      <c r="ANH41" s="102"/>
      <c r="ANI41" s="102"/>
      <c r="ANJ41" s="102"/>
      <c r="ANK41" s="102"/>
      <c r="ANL41" s="106"/>
      <c r="ANM41" s="101">
        <v>4</v>
      </c>
      <c r="ANN41" s="102"/>
      <c r="ANO41" s="102"/>
      <c r="ANP41" s="102"/>
      <c r="ANQ41" s="102"/>
      <c r="ANR41" s="102"/>
      <c r="ANS41" s="102"/>
      <c r="ANT41" s="102"/>
      <c r="ANU41" s="102"/>
      <c r="ANV41" s="102"/>
      <c r="ANW41" s="102"/>
      <c r="ANX41" s="102"/>
      <c r="ANY41" s="102"/>
      <c r="ANZ41" s="102"/>
      <c r="AOA41" s="106"/>
      <c r="AOB41" s="101">
        <v>5</v>
      </c>
      <c r="AOC41" s="102"/>
      <c r="AOD41" s="102"/>
      <c r="AOE41" s="102"/>
      <c r="AOF41" s="102"/>
      <c r="AOG41" s="102"/>
      <c r="AOH41" s="102"/>
      <c r="AOI41" s="102"/>
      <c r="AOJ41" s="102"/>
      <c r="AOK41" s="102"/>
      <c r="AOL41" s="106"/>
      <c r="AOM41" s="101">
        <v>6</v>
      </c>
      <c r="AON41" s="102"/>
      <c r="AOO41" s="102"/>
      <c r="AOP41" s="102"/>
      <c r="AOQ41" s="102"/>
      <c r="AOR41" s="102"/>
      <c r="AOS41" s="102"/>
      <c r="AOT41" s="102"/>
      <c r="AOU41" s="102"/>
      <c r="AOV41" s="102"/>
      <c r="AOW41" s="102"/>
      <c r="AOX41" s="102"/>
      <c r="AOY41" s="102"/>
      <c r="AOZ41" s="102"/>
      <c r="APA41" s="103"/>
      <c r="APB41" s="101">
        <v>3</v>
      </c>
      <c r="APC41" s="102"/>
      <c r="APD41" s="102"/>
      <c r="APE41" s="102"/>
      <c r="APF41" s="102"/>
      <c r="APG41" s="102"/>
      <c r="APH41" s="102"/>
      <c r="API41" s="102"/>
      <c r="APJ41" s="102"/>
      <c r="APK41" s="102"/>
      <c r="APL41" s="106"/>
      <c r="APM41" s="101">
        <v>4</v>
      </c>
      <c r="APN41" s="102"/>
      <c r="APO41" s="102"/>
      <c r="APP41" s="102"/>
      <c r="APQ41" s="102"/>
      <c r="APR41" s="102"/>
      <c r="APS41" s="102"/>
      <c r="APT41" s="102"/>
      <c r="APU41" s="102"/>
      <c r="APV41" s="102"/>
      <c r="APW41" s="102"/>
      <c r="APX41" s="102"/>
      <c r="APY41" s="102"/>
      <c r="APZ41" s="102"/>
      <c r="AQA41" s="106"/>
      <c r="AQB41" s="101">
        <v>5</v>
      </c>
      <c r="AQC41" s="102"/>
      <c r="AQD41" s="102"/>
      <c r="AQE41" s="102"/>
      <c r="AQF41" s="102"/>
      <c r="AQG41" s="102"/>
      <c r="AQH41" s="102"/>
      <c r="AQI41" s="102"/>
      <c r="AQJ41" s="102"/>
      <c r="AQK41" s="102"/>
      <c r="AQL41" s="106"/>
      <c r="AQM41" s="101">
        <v>6</v>
      </c>
      <c r="AQN41" s="102"/>
      <c r="AQO41" s="102"/>
      <c r="AQP41" s="102"/>
      <c r="AQQ41" s="102"/>
      <c r="AQR41" s="102"/>
      <c r="AQS41" s="102"/>
      <c r="AQT41" s="102"/>
      <c r="AQU41" s="102"/>
      <c r="AQV41" s="102"/>
      <c r="AQW41" s="102"/>
      <c r="AQX41" s="102"/>
      <c r="AQY41" s="102"/>
      <c r="AQZ41" s="102"/>
      <c r="ARA41" s="103"/>
      <c r="ARB41" s="101">
        <v>3</v>
      </c>
      <c r="ARC41" s="102"/>
      <c r="ARD41" s="102"/>
      <c r="ARE41" s="102"/>
      <c r="ARF41" s="102"/>
      <c r="ARG41" s="102"/>
      <c r="ARH41" s="102"/>
      <c r="ARI41" s="102"/>
      <c r="ARJ41" s="102"/>
      <c r="ARK41" s="102"/>
      <c r="ARL41" s="106"/>
      <c r="ARM41" s="101">
        <v>4</v>
      </c>
      <c r="ARN41" s="102"/>
      <c r="ARO41" s="102"/>
      <c r="ARP41" s="102"/>
      <c r="ARQ41" s="102"/>
      <c r="ARR41" s="102"/>
      <c r="ARS41" s="102"/>
      <c r="ART41" s="102"/>
      <c r="ARU41" s="102"/>
      <c r="ARV41" s="102"/>
      <c r="ARW41" s="102"/>
      <c r="ARX41" s="102"/>
      <c r="ARY41" s="102"/>
      <c r="ARZ41" s="102"/>
      <c r="ASA41" s="106"/>
      <c r="ASB41" s="101">
        <v>5</v>
      </c>
      <c r="ASC41" s="102"/>
      <c r="ASD41" s="102"/>
      <c r="ASE41" s="102"/>
      <c r="ASF41" s="102"/>
      <c r="ASG41" s="102"/>
      <c r="ASH41" s="102"/>
      <c r="ASI41" s="102"/>
      <c r="ASJ41" s="102"/>
      <c r="ASK41" s="102"/>
      <c r="ASL41" s="106"/>
      <c r="ASM41" s="101">
        <v>6</v>
      </c>
      <c r="ASN41" s="102"/>
      <c r="ASO41" s="102"/>
      <c r="ASP41" s="102"/>
      <c r="ASQ41" s="102"/>
      <c r="ASR41" s="102"/>
      <c r="ASS41" s="102"/>
      <c r="AST41" s="102"/>
      <c r="ASU41" s="102"/>
      <c r="ASV41" s="102"/>
      <c r="ASW41" s="102"/>
      <c r="ASX41" s="102"/>
      <c r="ASY41" s="102"/>
      <c r="ASZ41" s="102"/>
      <c r="ATA41" s="103"/>
      <c r="ATB41" s="101">
        <v>3</v>
      </c>
      <c r="ATC41" s="102"/>
      <c r="ATD41" s="102"/>
      <c r="ATE41" s="102"/>
      <c r="ATF41" s="102"/>
      <c r="ATG41" s="102"/>
      <c r="ATH41" s="102"/>
      <c r="ATI41" s="102"/>
      <c r="ATJ41" s="102"/>
      <c r="ATK41" s="102"/>
      <c r="ATL41" s="106"/>
      <c r="ATM41" s="101">
        <v>4</v>
      </c>
      <c r="ATN41" s="102"/>
      <c r="ATO41" s="102"/>
      <c r="ATP41" s="102"/>
      <c r="ATQ41" s="102"/>
      <c r="ATR41" s="102"/>
      <c r="ATS41" s="102"/>
      <c r="ATT41" s="102"/>
      <c r="ATU41" s="102"/>
      <c r="ATV41" s="102"/>
      <c r="ATW41" s="102"/>
      <c r="ATX41" s="102"/>
      <c r="ATY41" s="102"/>
      <c r="ATZ41" s="102"/>
      <c r="AUA41" s="106"/>
      <c r="AUB41" s="101">
        <v>5</v>
      </c>
      <c r="AUC41" s="102"/>
      <c r="AUD41" s="102"/>
      <c r="AUE41" s="102"/>
      <c r="AUF41" s="102"/>
      <c r="AUG41" s="102"/>
      <c r="AUH41" s="102"/>
      <c r="AUI41" s="102"/>
      <c r="AUJ41" s="102"/>
      <c r="AUK41" s="102"/>
      <c r="AUL41" s="106"/>
      <c r="AUM41" s="101">
        <v>6</v>
      </c>
      <c r="AUN41" s="102"/>
      <c r="AUO41" s="102"/>
      <c r="AUP41" s="102"/>
      <c r="AUQ41" s="102"/>
      <c r="AUR41" s="102"/>
      <c r="AUS41" s="102"/>
      <c r="AUT41" s="102"/>
      <c r="AUU41" s="102"/>
      <c r="AUV41" s="102"/>
      <c r="AUW41" s="102"/>
      <c r="AUX41" s="102"/>
      <c r="AUY41" s="102"/>
      <c r="AUZ41" s="102"/>
      <c r="AVA41" s="103"/>
      <c r="AVB41" s="101">
        <v>3</v>
      </c>
      <c r="AVC41" s="102"/>
      <c r="AVD41" s="102"/>
      <c r="AVE41" s="102"/>
      <c r="AVF41" s="102"/>
      <c r="AVG41" s="102"/>
      <c r="AVH41" s="102"/>
      <c r="AVI41" s="102"/>
      <c r="AVJ41" s="102"/>
      <c r="AVK41" s="102"/>
      <c r="AVL41" s="106"/>
      <c r="AVM41" s="101">
        <v>4</v>
      </c>
      <c r="AVN41" s="102"/>
      <c r="AVO41" s="102"/>
      <c r="AVP41" s="102"/>
      <c r="AVQ41" s="102"/>
      <c r="AVR41" s="102"/>
      <c r="AVS41" s="102"/>
      <c r="AVT41" s="102"/>
      <c r="AVU41" s="102"/>
      <c r="AVV41" s="102"/>
      <c r="AVW41" s="102"/>
      <c r="AVX41" s="102"/>
      <c r="AVY41" s="102"/>
      <c r="AVZ41" s="102"/>
      <c r="AWA41" s="106"/>
      <c r="AWB41" s="101">
        <v>5</v>
      </c>
      <c r="AWC41" s="102"/>
      <c r="AWD41" s="102"/>
      <c r="AWE41" s="102"/>
      <c r="AWF41" s="102"/>
      <c r="AWG41" s="102"/>
      <c r="AWH41" s="102"/>
      <c r="AWI41" s="102"/>
      <c r="AWJ41" s="102"/>
      <c r="AWK41" s="102"/>
      <c r="AWL41" s="106"/>
      <c r="AWM41" s="101">
        <v>6</v>
      </c>
      <c r="AWN41" s="102"/>
      <c r="AWO41" s="102"/>
      <c r="AWP41" s="102"/>
      <c r="AWQ41" s="102"/>
      <c r="AWR41" s="102"/>
      <c r="AWS41" s="102"/>
      <c r="AWT41" s="102"/>
      <c r="AWU41" s="102"/>
      <c r="AWV41" s="102"/>
      <c r="AWW41" s="102"/>
      <c r="AWX41" s="102"/>
      <c r="AWY41" s="102"/>
      <c r="AWZ41" s="102"/>
      <c r="AXA41" s="103"/>
      <c r="AXB41" s="101">
        <v>3</v>
      </c>
      <c r="AXC41" s="102"/>
      <c r="AXD41" s="102"/>
      <c r="AXE41" s="102"/>
      <c r="AXF41" s="102"/>
      <c r="AXG41" s="102"/>
      <c r="AXH41" s="102"/>
      <c r="AXI41" s="102"/>
      <c r="AXJ41" s="102"/>
      <c r="AXK41" s="102"/>
      <c r="AXL41" s="106"/>
      <c r="AXM41" s="101">
        <v>4</v>
      </c>
      <c r="AXN41" s="102"/>
      <c r="AXO41" s="102"/>
      <c r="AXP41" s="102"/>
      <c r="AXQ41" s="102"/>
      <c r="AXR41" s="102"/>
      <c r="AXS41" s="102"/>
      <c r="AXT41" s="102"/>
      <c r="AXU41" s="102"/>
      <c r="AXV41" s="102"/>
      <c r="AXW41" s="102"/>
      <c r="AXX41" s="102"/>
      <c r="AXY41" s="102"/>
      <c r="AXZ41" s="102"/>
      <c r="AYA41" s="106"/>
      <c r="AYB41" s="101">
        <v>5</v>
      </c>
      <c r="AYC41" s="102"/>
      <c r="AYD41" s="102"/>
      <c r="AYE41" s="102"/>
      <c r="AYF41" s="102"/>
      <c r="AYG41" s="102"/>
      <c r="AYH41" s="102"/>
      <c r="AYI41" s="102"/>
      <c r="AYJ41" s="102"/>
      <c r="AYK41" s="102"/>
      <c r="AYL41" s="106"/>
      <c r="AYM41" s="101">
        <v>6</v>
      </c>
      <c r="AYN41" s="102"/>
      <c r="AYO41" s="102"/>
      <c r="AYP41" s="102"/>
      <c r="AYQ41" s="102"/>
      <c r="AYR41" s="102"/>
      <c r="AYS41" s="102"/>
      <c r="AYT41" s="102"/>
      <c r="AYU41" s="102"/>
      <c r="AYV41" s="102"/>
      <c r="AYW41" s="102"/>
      <c r="AYX41" s="102"/>
      <c r="AYY41" s="102"/>
      <c r="AYZ41" s="102"/>
      <c r="AZA41" s="103"/>
      <c r="AZB41" s="101">
        <v>3</v>
      </c>
      <c r="AZC41" s="102"/>
      <c r="AZD41" s="102"/>
      <c r="AZE41" s="102"/>
      <c r="AZF41" s="102"/>
      <c r="AZG41" s="102"/>
      <c r="AZH41" s="102"/>
      <c r="AZI41" s="102"/>
      <c r="AZJ41" s="102"/>
      <c r="AZK41" s="102"/>
      <c r="AZL41" s="106"/>
      <c r="AZM41" s="101">
        <v>4</v>
      </c>
      <c r="AZN41" s="102"/>
      <c r="AZO41" s="102"/>
      <c r="AZP41" s="102"/>
      <c r="AZQ41" s="102"/>
      <c r="AZR41" s="102"/>
      <c r="AZS41" s="102"/>
      <c r="AZT41" s="102"/>
      <c r="AZU41" s="102"/>
      <c r="AZV41" s="102"/>
      <c r="AZW41" s="102"/>
      <c r="AZX41" s="102"/>
      <c r="AZY41" s="102"/>
      <c r="AZZ41" s="102"/>
      <c r="BAA41" s="106"/>
      <c r="BAB41" s="101">
        <v>5</v>
      </c>
      <c r="BAC41" s="102"/>
      <c r="BAD41" s="102"/>
      <c r="BAE41" s="102"/>
      <c r="BAF41" s="102"/>
      <c r="BAG41" s="102"/>
      <c r="BAH41" s="102"/>
      <c r="BAI41" s="102"/>
      <c r="BAJ41" s="102"/>
      <c r="BAK41" s="102"/>
      <c r="BAL41" s="106"/>
      <c r="BAM41" s="101">
        <v>6</v>
      </c>
      <c r="BAN41" s="102"/>
      <c r="BAO41" s="102"/>
      <c r="BAP41" s="102"/>
      <c r="BAQ41" s="102"/>
      <c r="BAR41" s="102"/>
      <c r="BAS41" s="102"/>
      <c r="BAT41" s="102"/>
      <c r="BAU41" s="102"/>
      <c r="BAV41" s="102"/>
      <c r="BAW41" s="102"/>
      <c r="BAX41" s="102"/>
      <c r="BAY41" s="102"/>
      <c r="BAZ41" s="102"/>
      <c r="BBA41" s="103"/>
      <c r="BBB41" s="101">
        <v>3</v>
      </c>
      <c r="BBC41" s="102"/>
      <c r="BBD41" s="102"/>
      <c r="BBE41" s="102"/>
      <c r="BBF41" s="102"/>
      <c r="BBG41" s="102"/>
      <c r="BBH41" s="102"/>
      <c r="BBI41" s="102"/>
      <c r="BBJ41" s="102"/>
      <c r="BBK41" s="102"/>
      <c r="BBL41" s="106"/>
      <c r="BBM41" s="101">
        <v>4</v>
      </c>
      <c r="BBN41" s="102"/>
      <c r="BBO41" s="102"/>
      <c r="BBP41" s="102"/>
      <c r="BBQ41" s="102"/>
      <c r="BBR41" s="102"/>
      <c r="BBS41" s="102"/>
      <c r="BBT41" s="102"/>
      <c r="BBU41" s="102"/>
      <c r="BBV41" s="102"/>
      <c r="BBW41" s="102"/>
      <c r="BBX41" s="102"/>
      <c r="BBY41" s="102"/>
      <c r="BBZ41" s="102"/>
      <c r="BCA41" s="106"/>
      <c r="BCB41" s="101">
        <v>5</v>
      </c>
      <c r="BCC41" s="102"/>
      <c r="BCD41" s="102"/>
      <c r="BCE41" s="102"/>
      <c r="BCF41" s="102"/>
      <c r="BCG41" s="102"/>
      <c r="BCH41" s="102"/>
      <c r="BCI41" s="102"/>
      <c r="BCJ41" s="102"/>
      <c r="BCK41" s="102"/>
      <c r="BCL41" s="106"/>
      <c r="BCM41" s="101">
        <v>6</v>
      </c>
      <c r="BCN41" s="102"/>
      <c r="BCO41" s="102"/>
      <c r="BCP41" s="102"/>
      <c r="BCQ41" s="102"/>
      <c r="BCR41" s="102"/>
      <c r="BCS41" s="102"/>
      <c r="BCT41" s="102"/>
      <c r="BCU41" s="102"/>
      <c r="BCV41" s="102"/>
      <c r="BCW41" s="102"/>
      <c r="BCX41" s="102"/>
      <c r="BCY41" s="102"/>
      <c r="BCZ41" s="102"/>
      <c r="BDA41" s="103"/>
      <c r="BDB41" s="101">
        <v>3</v>
      </c>
      <c r="BDC41" s="102"/>
      <c r="BDD41" s="102"/>
      <c r="BDE41" s="102"/>
      <c r="BDF41" s="102"/>
      <c r="BDG41" s="102"/>
      <c r="BDH41" s="102"/>
      <c r="BDI41" s="102"/>
      <c r="BDJ41" s="102"/>
      <c r="BDK41" s="102"/>
      <c r="BDL41" s="106"/>
      <c r="BDM41" s="101">
        <v>4</v>
      </c>
      <c r="BDN41" s="102"/>
      <c r="BDO41" s="102"/>
      <c r="BDP41" s="102"/>
      <c r="BDQ41" s="102"/>
      <c r="BDR41" s="102"/>
      <c r="BDS41" s="102"/>
      <c r="BDT41" s="102"/>
      <c r="BDU41" s="102"/>
      <c r="BDV41" s="102"/>
      <c r="BDW41" s="102"/>
      <c r="BDX41" s="102"/>
      <c r="BDY41" s="102"/>
      <c r="BDZ41" s="102"/>
      <c r="BEA41" s="106"/>
      <c r="BEB41" s="101">
        <v>5</v>
      </c>
      <c r="BEC41" s="102"/>
      <c r="BED41" s="102"/>
      <c r="BEE41" s="102"/>
      <c r="BEF41" s="102"/>
      <c r="BEG41" s="102"/>
      <c r="BEH41" s="102"/>
      <c r="BEI41" s="102"/>
      <c r="BEJ41" s="102"/>
      <c r="BEK41" s="102"/>
      <c r="BEL41" s="106"/>
      <c r="BEM41" s="101">
        <v>6</v>
      </c>
      <c r="BEN41" s="102"/>
      <c r="BEO41" s="102"/>
      <c r="BEP41" s="102"/>
      <c r="BEQ41" s="102"/>
      <c r="BER41" s="102"/>
      <c r="BES41" s="102"/>
      <c r="BET41" s="102"/>
      <c r="BEU41" s="102"/>
      <c r="BEV41" s="102"/>
      <c r="BEW41" s="102"/>
      <c r="BEX41" s="102"/>
      <c r="BEY41" s="102"/>
      <c r="BEZ41" s="102"/>
      <c r="BFA41" s="103"/>
      <c r="BFB41" s="101">
        <v>3</v>
      </c>
      <c r="BFC41" s="102"/>
      <c r="BFD41" s="102"/>
      <c r="BFE41" s="102"/>
      <c r="BFF41" s="102"/>
      <c r="BFG41" s="102"/>
      <c r="BFH41" s="102"/>
      <c r="BFI41" s="102"/>
      <c r="BFJ41" s="102"/>
      <c r="BFK41" s="102"/>
      <c r="BFL41" s="106"/>
      <c r="BFM41" s="101">
        <v>4</v>
      </c>
      <c r="BFN41" s="102"/>
      <c r="BFO41" s="102"/>
      <c r="BFP41" s="102"/>
      <c r="BFQ41" s="102"/>
      <c r="BFR41" s="102"/>
      <c r="BFS41" s="102"/>
      <c r="BFT41" s="102"/>
      <c r="BFU41" s="102"/>
      <c r="BFV41" s="102"/>
      <c r="BFW41" s="102"/>
      <c r="BFX41" s="102"/>
      <c r="BFY41" s="102"/>
      <c r="BFZ41" s="102"/>
      <c r="BGA41" s="106"/>
      <c r="BGB41" s="101">
        <v>5</v>
      </c>
      <c r="BGC41" s="102"/>
      <c r="BGD41" s="102"/>
      <c r="BGE41" s="102"/>
      <c r="BGF41" s="102"/>
      <c r="BGG41" s="102"/>
      <c r="BGH41" s="102"/>
      <c r="BGI41" s="102"/>
      <c r="BGJ41" s="102"/>
      <c r="BGK41" s="102"/>
      <c r="BGL41" s="106"/>
      <c r="BGM41" s="101">
        <v>6</v>
      </c>
      <c r="BGN41" s="102"/>
      <c r="BGO41" s="102"/>
      <c r="BGP41" s="102"/>
      <c r="BGQ41" s="102"/>
      <c r="BGR41" s="102"/>
      <c r="BGS41" s="102"/>
      <c r="BGT41" s="102"/>
      <c r="BGU41" s="102"/>
      <c r="BGV41" s="102"/>
      <c r="BGW41" s="102"/>
      <c r="BGX41" s="102"/>
      <c r="BGY41" s="102"/>
      <c r="BGZ41" s="102"/>
      <c r="BHA41" s="103"/>
      <c r="BHB41" s="101">
        <v>3</v>
      </c>
      <c r="BHC41" s="102"/>
      <c r="BHD41" s="102"/>
      <c r="BHE41" s="102"/>
      <c r="BHF41" s="102"/>
      <c r="BHG41" s="102"/>
      <c r="BHH41" s="102"/>
      <c r="BHI41" s="102"/>
      <c r="BHJ41" s="102"/>
      <c r="BHK41" s="102"/>
      <c r="BHL41" s="106"/>
      <c r="BHM41" s="101">
        <v>4</v>
      </c>
      <c r="BHN41" s="102"/>
      <c r="BHO41" s="102"/>
      <c r="BHP41" s="102"/>
      <c r="BHQ41" s="102"/>
      <c r="BHR41" s="102"/>
      <c r="BHS41" s="102"/>
      <c r="BHT41" s="102"/>
      <c r="BHU41" s="102"/>
      <c r="BHV41" s="102"/>
      <c r="BHW41" s="102"/>
      <c r="BHX41" s="102"/>
      <c r="BHY41" s="102"/>
      <c r="BHZ41" s="102"/>
      <c r="BIA41" s="106"/>
      <c r="BIB41" s="101">
        <v>5</v>
      </c>
      <c r="BIC41" s="102"/>
      <c r="BID41" s="102"/>
      <c r="BIE41" s="102"/>
      <c r="BIF41" s="102"/>
      <c r="BIG41" s="102"/>
      <c r="BIH41" s="102"/>
      <c r="BII41" s="102"/>
      <c r="BIJ41" s="102"/>
      <c r="BIK41" s="102"/>
      <c r="BIL41" s="106"/>
      <c r="BIM41" s="101">
        <v>6</v>
      </c>
      <c r="BIN41" s="102"/>
      <c r="BIO41" s="102"/>
      <c r="BIP41" s="102"/>
      <c r="BIQ41" s="102"/>
      <c r="BIR41" s="102"/>
      <c r="BIS41" s="102"/>
      <c r="BIT41" s="102"/>
      <c r="BIU41" s="102"/>
      <c r="BIV41" s="102"/>
      <c r="BIW41" s="102"/>
      <c r="BIX41" s="102"/>
      <c r="BIY41" s="102"/>
      <c r="BIZ41" s="102"/>
      <c r="BJA41" s="103"/>
      <c r="BJB41" s="101">
        <v>3</v>
      </c>
      <c r="BJC41" s="102"/>
      <c r="BJD41" s="102"/>
      <c r="BJE41" s="102"/>
      <c r="BJF41" s="102"/>
      <c r="BJG41" s="102"/>
      <c r="BJH41" s="102"/>
      <c r="BJI41" s="102"/>
      <c r="BJJ41" s="102"/>
      <c r="BJK41" s="102"/>
      <c r="BJL41" s="106"/>
      <c r="BJM41" s="101">
        <v>4</v>
      </c>
      <c r="BJN41" s="102"/>
      <c r="BJO41" s="102"/>
      <c r="BJP41" s="102"/>
      <c r="BJQ41" s="102"/>
      <c r="BJR41" s="102"/>
      <c r="BJS41" s="102"/>
      <c r="BJT41" s="102"/>
      <c r="BJU41" s="102"/>
      <c r="BJV41" s="102"/>
      <c r="BJW41" s="102"/>
      <c r="BJX41" s="102"/>
      <c r="BJY41" s="102"/>
      <c r="BJZ41" s="102"/>
      <c r="BKA41" s="106"/>
      <c r="BKB41" s="101">
        <v>5</v>
      </c>
      <c r="BKC41" s="102"/>
      <c r="BKD41" s="102"/>
      <c r="BKE41" s="102"/>
      <c r="BKF41" s="102"/>
      <c r="BKG41" s="102"/>
      <c r="BKH41" s="102"/>
      <c r="BKI41" s="102"/>
      <c r="BKJ41" s="102"/>
      <c r="BKK41" s="102"/>
      <c r="BKL41" s="106"/>
      <c r="BKM41" s="101">
        <v>6</v>
      </c>
      <c r="BKN41" s="102"/>
      <c r="BKO41" s="102"/>
      <c r="BKP41" s="102"/>
      <c r="BKQ41" s="102"/>
      <c r="BKR41" s="102"/>
      <c r="BKS41" s="102"/>
      <c r="BKT41" s="102"/>
      <c r="BKU41" s="102"/>
      <c r="BKV41" s="102"/>
      <c r="BKW41" s="102"/>
      <c r="BKX41" s="102"/>
      <c r="BKY41" s="102"/>
      <c r="BKZ41" s="102"/>
      <c r="BLA41" s="103"/>
      <c r="BLB41" s="101">
        <v>3</v>
      </c>
      <c r="BLC41" s="102"/>
      <c r="BLD41" s="102"/>
      <c r="BLE41" s="102"/>
      <c r="BLF41" s="102"/>
      <c r="BLG41" s="102"/>
      <c r="BLH41" s="102"/>
      <c r="BLI41" s="102"/>
      <c r="BLJ41" s="102"/>
      <c r="BLK41" s="102"/>
      <c r="BLL41" s="106"/>
      <c r="BLM41" s="101">
        <v>4</v>
      </c>
      <c r="BLN41" s="102"/>
      <c r="BLO41" s="102"/>
      <c r="BLP41" s="102"/>
      <c r="BLQ41" s="102"/>
      <c r="BLR41" s="102"/>
      <c r="BLS41" s="102"/>
      <c r="BLT41" s="102"/>
      <c r="BLU41" s="102"/>
      <c r="BLV41" s="102"/>
      <c r="BLW41" s="102"/>
      <c r="BLX41" s="102"/>
      <c r="BLY41" s="102"/>
      <c r="BLZ41" s="102"/>
      <c r="BMA41" s="106"/>
      <c r="BMB41" s="101">
        <v>5</v>
      </c>
      <c r="BMC41" s="102"/>
      <c r="BMD41" s="102"/>
      <c r="BME41" s="102"/>
      <c r="BMF41" s="102"/>
      <c r="BMG41" s="102"/>
      <c r="BMH41" s="102"/>
      <c r="BMI41" s="102"/>
      <c r="BMJ41" s="102"/>
      <c r="BMK41" s="102"/>
      <c r="BML41" s="106"/>
      <c r="BMM41" s="101">
        <v>6</v>
      </c>
      <c r="BMN41" s="102"/>
      <c r="BMO41" s="102"/>
      <c r="BMP41" s="102"/>
      <c r="BMQ41" s="102"/>
      <c r="BMR41" s="102"/>
      <c r="BMS41" s="102"/>
      <c r="BMT41" s="102"/>
      <c r="BMU41" s="102"/>
      <c r="BMV41" s="102"/>
      <c r="BMW41" s="102"/>
      <c r="BMX41" s="102"/>
      <c r="BMY41" s="102"/>
      <c r="BMZ41" s="102"/>
      <c r="BNA41" s="103"/>
      <c r="BNB41" s="44"/>
      <c r="BNC41" s="44"/>
      <c r="BND41" s="44"/>
      <c r="BNE41" s="44"/>
      <c r="BNF41" s="44"/>
      <c r="BNG41" s="44"/>
      <c r="BNH41" s="44"/>
      <c r="BNI41" s="44"/>
      <c r="BNJ41" s="44"/>
      <c r="BNK41" s="44"/>
      <c r="BNL41" s="44"/>
      <c r="BNM41" s="44"/>
      <c r="BNN41" s="44"/>
      <c r="BNO41" s="44"/>
      <c r="BNP41" s="44"/>
      <c r="BNQ41" s="44"/>
      <c r="BNR41" s="44"/>
      <c r="BNS41" s="44"/>
      <c r="BNT41" s="44"/>
      <c r="BNU41" s="44"/>
      <c r="BNV41" s="44"/>
      <c r="BNW41" s="44"/>
      <c r="BNX41" s="44"/>
      <c r="BNY41" s="44"/>
      <c r="BNZ41" s="44"/>
      <c r="BOA41" s="44"/>
      <c r="BOB41" s="44"/>
      <c r="BOC41" s="44"/>
      <c r="BOD41" s="44"/>
      <c r="BOE41" s="44"/>
      <c r="BOF41" s="44"/>
      <c r="BOG41" s="44"/>
      <c r="BOH41" s="44"/>
      <c r="BOI41" s="44"/>
      <c r="BOJ41" s="44"/>
      <c r="BOK41" s="44"/>
      <c r="BOL41" s="44"/>
      <c r="BOM41" s="44"/>
      <c r="BON41" s="44"/>
      <c r="BOO41" s="44"/>
      <c r="BOP41" s="44"/>
      <c r="BOQ41" s="44"/>
      <c r="BOR41" s="44"/>
      <c r="BOS41" s="44"/>
      <c r="BOT41" s="44"/>
      <c r="BOU41" s="44"/>
      <c r="BOV41" s="44"/>
      <c r="BOW41" s="44"/>
      <c r="BOX41" s="44"/>
      <c r="BOY41" s="44"/>
      <c r="BOZ41" s="44"/>
      <c r="BPA41" s="44"/>
    </row>
    <row r="42" spans="1:1769" s="22" customFormat="1" ht="12.75" customHeight="1">
      <c r="A42" s="161" t="s">
        <v>48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84" t="s">
        <v>58</v>
      </c>
      <c r="AT42" s="85"/>
      <c r="AU42" s="85"/>
      <c r="AV42" s="85"/>
      <c r="AW42" s="85"/>
      <c r="AX42" s="85"/>
      <c r="AY42" s="85"/>
      <c r="AZ42" s="85"/>
      <c r="BA42" s="85"/>
      <c r="BB42" s="76">
        <f>DB42+FB42+HB42+JB42+LB42+NB42+PB42+RB42+TB42+VB42+XB42+ZB42+ABB42+ADB42+AFB42+AHB42+AJB42+ALB42+ANB42+APB42+ARB42+ATB42+AVB42+AXB42+AZB42+BBB42+BDB42+BFB42+BHB42+BJB42+BLB42</f>
        <v>998412.15000000014</v>
      </c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>
        <f>DM42+FM42+HM42+JM42+LM42+NM42+PM42+RM42+TM42+VM42+XM42+ZM42+ABM42+ADM42+AFM42+AHM42+AJM42+ALM42+ANM42+APM42+ARM42+ATM42+AVM42+AXM42+AZM42+BBM42+BDM42+BFM42+BHM42+BJM42+BLM42</f>
        <v>2700591.2</v>
      </c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>
        <f>EB42+GB42+IB42+KB42+MB42+OB42+QB42+SB42+UB42+WB42+YB42+AAB42+ACB42+AEB42+AGB42+AIB42+AKB42+AMB42+AOB42+AQB42+ASB42+AUB42+AWB42+AYB42+BAB42+BCB42+BEB42+BGB42+BIB42+BKB42+BMB42</f>
        <v>998412.15000000014</v>
      </c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>
        <f>EM42+GM42+IM42+KM42+MM42+OM42+QM42+SM42+UM42+WM42+YM42+AAM42+ACM42+AEM42+AGM42+AIM42+AKM42+AMM42+AOM42+AQM42+ASM42+AUM42+AWM42+AYM42+BAM42+BCM42+BEM42+BGM42+BIM42+BKM42+BMM42</f>
        <v>2700591.2</v>
      </c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7"/>
      <c r="DB42" s="76">
        <v>2402.4499999999998</v>
      </c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>
        <v>3416.27</v>
      </c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>
        <v>2402.4499999999998</v>
      </c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>
        <v>3416.27</v>
      </c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7"/>
      <c r="FB42" s="76">
        <v>3046.59</v>
      </c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>
        <v>7659.48</v>
      </c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>
        <v>3046.59</v>
      </c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>
        <v>7659.48</v>
      </c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7"/>
      <c r="HB42" s="76">
        <v>0</v>
      </c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>
        <v>0</v>
      </c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>
        <v>0</v>
      </c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>
        <v>0</v>
      </c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7"/>
      <c r="JB42" s="76">
        <v>0</v>
      </c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>
        <v>0</v>
      </c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>
        <v>0</v>
      </c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>
        <v>0</v>
      </c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7"/>
      <c r="LB42" s="76">
        <v>9581.7900000000009</v>
      </c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>
        <v>29280.46</v>
      </c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>
        <v>9581.7900000000009</v>
      </c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>
        <v>29280.46</v>
      </c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7"/>
      <c r="NB42" s="76">
        <v>0</v>
      </c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>
        <v>0</v>
      </c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>
        <v>0</v>
      </c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>
        <v>0</v>
      </c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7"/>
      <c r="PB42" s="76">
        <v>0</v>
      </c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>
        <v>0</v>
      </c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>
        <v>0</v>
      </c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>
        <v>0</v>
      </c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7"/>
      <c r="RB42" s="76">
        <v>12190.79</v>
      </c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>
        <v>48382.96</v>
      </c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>
        <v>12190.79</v>
      </c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>
        <v>48382.96</v>
      </c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7"/>
      <c r="TB42" s="76">
        <v>35404.39</v>
      </c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>
        <v>123085.56</v>
      </c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>
        <v>35404.39</v>
      </c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>
        <v>123085.56</v>
      </c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7"/>
      <c r="VB42" s="76">
        <v>0</v>
      </c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>
        <v>0</v>
      </c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>
        <v>0</v>
      </c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>
        <v>0</v>
      </c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7"/>
      <c r="XB42" s="76">
        <v>36033.79</v>
      </c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>
        <v>90801.53</v>
      </c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>
        <v>36033.79</v>
      </c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>
        <v>90801.53</v>
      </c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7"/>
      <c r="ZB42" s="76">
        <v>0</v>
      </c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>
        <v>0</v>
      </c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>
        <v>0</v>
      </c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>
        <v>0</v>
      </c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7"/>
      <c r="ABB42" s="76">
        <v>0</v>
      </c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>
        <v>4650</v>
      </c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>
        <v>0</v>
      </c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>
        <v>4650</v>
      </c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7"/>
      <c r="ADB42" s="76">
        <v>0</v>
      </c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>
        <v>0</v>
      </c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>
        <v>0</v>
      </c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>
        <v>0</v>
      </c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7"/>
      <c r="AFB42" s="76">
        <v>32495.23</v>
      </c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>
        <v>79492.08</v>
      </c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>
        <v>32495.23</v>
      </c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>
        <v>79492.08</v>
      </c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7"/>
      <c r="AHB42" s="76">
        <v>36699.300000000003</v>
      </c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>
        <v>102335.61</v>
      </c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>
        <v>36699.300000000003</v>
      </c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>
        <v>102335.61</v>
      </c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7"/>
      <c r="AJB42" s="76">
        <v>32307.46</v>
      </c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>
        <v>79755.13</v>
      </c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>
        <v>32307.46</v>
      </c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>
        <v>79755.13</v>
      </c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7"/>
      <c r="ALB42" s="76">
        <v>0</v>
      </c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>
        <v>0</v>
      </c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>
        <v>0</v>
      </c>
      <c r="AMC42" s="76"/>
      <c r="AMD42" s="76"/>
      <c r="AME42" s="76"/>
      <c r="AMF42" s="76"/>
      <c r="AMG42" s="76"/>
      <c r="AMH42" s="76"/>
      <c r="AMI42" s="76"/>
      <c r="AMJ42" s="76"/>
      <c r="AMK42" s="76"/>
      <c r="AML42" s="76"/>
      <c r="AMM42" s="76">
        <v>0</v>
      </c>
      <c r="AMN42" s="76"/>
      <c r="AMO42" s="76"/>
      <c r="AMP42" s="76"/>
      <c r="AMQ42" s="76"/>
      <c r="AMR42" s="76"/>
      <c r="AMS42" s="76"/>
      <c r="AMT42" s="76"/>
      <c r="AMU42" s="76"/>
      <c r="AMV42" s="76"/>
      <c r="AMW42" s="76"/>
      <c r="AMX42" s="76"/>
      <c r="AMY42" s="76"/>
      <c r="AMZ42" s="76"/>
      <c r="ANA42" s="77"/>
      <c r="ANB42" s="76">
        <v>0</v>
      </c>
      <c r="ANC42" s="76"/>
      <c r="AND42" s="76"/>
      <c r="ANE42" s="76"/>
      <c r="ANF42" s="76"/>
      <c r="ANG42" s="76"/>
      <c r="ANH42" s="76"/>
      <c r="ANI42" s="76"/>
      <c r="ANJ42" s="76"/>
      <c r="ANK42" s="76"/>
      <c r="ANL42" s="76"/>
      <c r="ANM42" s="76">
        <v>0</v>
      </c>
      <c r="ANN42" s="76"/>
      <c r="ANO42" s="76"/>
      <c r="ANP42" s="76"/>
      <c r="ANQ42" s="76"/>
      <c r="ANR42" s="76"/>
      <c r="ANS42" s="76"/>
      <c r="ANT42" s="76"/>
      <c r="ANU42" s="76"/>
      <c r="ANV42" s="76"/>
      <c r="ANW42" s="76"/>
      <c r="ANX42" s="76"/>
      <c r="ANY42" s="76"/>
      <c r="ANZ42" s="76"/>
      <c r="AOA42" s="76"/>
      <c r="AOB42" s="76">
        <v>0</v>
      </c>
      <c r="AOC42" s="76"/>
      <c r="AOD42" s="76"/>
      <c r="AOE42" s="76"/>
      <c r="AOF42" s="76"/>
      <c r="AOG42" s="76"/>
      <c r="AOH42" s="76"/>
      <c r="AOI42" s="76"/>
      <c r="AOJ42" s="76"/>
      <c r="AOK42" s="76"/>
      <c r="AOL42" s="76"/>
      <c r="AOM42" s="76">
        <v>0</v>
      </c>
      <c r="AON42" s="76"/>
      <c r="AOO42" s="76"/>
      <c r="AOP42" s="76"/>
      <c r="AOQ42" s="76"/>
      <c r="AOR42" s="76"/>
      <c r="AOS42" s="76"/>
      <c r="AOT42" s="76"/>
      <c r="AOU42" s="76"/>
      <c r="AOV42" s="76"/>
      <c r="AOW42" s="76"/>
      <c r="AOX42" s="76"/>
      <c r="AOY42" s="76"/>
      <c r="AOZ42" s="76"/>
      <c r="APA42" s="77"/>
      <c r="APB42" s="76">
        <v>42.17</v>
      </c>
      <c r="APC42" s="76"/>
      <c r="APD42" s="76"/>
      <c r="APE42" s="76"/>
      <c r="APF42" s="76"/>
      <c r="APG42" s="76"/>
      <c r="APH42" s="76"/>
      <c r="API42" s="76"/>
      <c r="APJ42" s="76"/>
      <c r="APK42" s="76"/>
      <c r="APL42" s="76"/>
      <c r="APM42" s="76">
        <v>166.31</v>
      </c>
      <c r="APN42" s="76"/>
      <c r="APO42" s="76"/>
      <c r="APP42" s="76"/>
      <c r="APQ42" s="76"/>
      <c r="APR42" s="76"/>
      <c r="APS42" s="76"/>
      <c r="APT42" s="76"/>
      <c r="APU42" s="76"/>
      <c r="APV42" s="76"/>
      <c r="APW42" s="76"/>
      <c r="APX42" s="76"/>
      <c r="APY42" s="76"/>
      <c r="APZ42" s="76"/>
      <c r="AQA42" s="76"/>
      <c r="AQB42" s="76">
        <v>42.17</v>
      </c>
      <c r="AQC42" s="76"/>
      <c r="AQD42" s="76"/>
      <c r="AQE42" s="76"/>
      <c r="AQF42" s="76"/>
      <c r="AQG42" s="76"/>
      <c r="AQH42" s="76"/>
      <c r="AQI42" s="76"/>
      <c r="AQJ42" s="76"/>
      <c r="AQK42" s="76"/>
      <c r="AQL42" s="76"/>
      <c r="AQM42" s="76">
        <v>166.31</v>
      </c>
      <c r="AQN42" s="76"/>
      <c r="AQO42" s="76"/>
      <c r="AQP42" s="76"/>
      <c r="AQQ42" s="76"/>
      <c r="AQR42" s="76"/>
      <c r="AQS42" s="76"/>
      <c r="AQT42" s="76"/>
      <c r="AQU42" s="76"/>
      <c r="AQV42" s="76"/>
      <c r="AQW42" s="76"/>
      <c r="AQX42" s="76"/>
      <c r="AQY42" s="76"/>
      <c r="AQZ42" s="76"/>
      <c r="ARA42" s="77"/>
      <c r="ARB42" s="76">
        <v>31696.080000000002</v>
      </c>
      <c r="ARC42" s="76"/>
      <c r="ARD42" s="76"/>
      <c r="ARE42" s="76"/>
      <c r="ARF42" s="76"/>
      <c r="ARG42" s="76"/>
      <c r="ARH42" s="76"/>
      <c r="ARI42" s="76"/>
      <c r="ARJ42" s="76"/>
      <c r="ARK42" s="76"/>
      <c r="ARL42" s="76"/>
      <c r="ARM42" s="76">
        <v>114442.96</v>
      </c>
      <c r="ARN42" s="76"/>
      <c r="ARO42" s="76"/>
      <c r="ARP42" s="76"/>
      <c r="ARQ42" s="76"/>
      <c r="ARR42" s="76"/>
      <c r="ARS42" s="76"/>
      <c r="ART42" s="76"/>
      <c r="ARU42" s="76"/>
      <c r="ARV42" s="76"/>
      <c r="ARW42" s="76"/>
      <c r="ARX42" s="76"/>
      <c r="ARY42" s="76"/>
      <c r="ARZ42" s="76"/>
      <c r="ASA42" s="76"/>
      <c r="ASB42" s="76">
        <v>31696.080000000002</v>
      </c>
      <c r="ASC42" s="76"/>
      <c r="ASD42" s="76"/>
      <c r="ASE42" s="76"/>
      <c r="ASF42" s="76"/>
      <c r="ASG42" s="76"/>
      <c r="ASH42" s="76"/>
      <c r="ASI42" s="76"/>
      <c r="ASJ42" s="76"/>
      <c r="ASK42" s="76"/>
      <c r="ASL42" s="76"/>
      <c r="ASM42" s="76">
        <v>114442.96</v>
      </c>
      <c r="ASN42" s="76"/>
      <c r="ASO42" s="76"/>
      <c r="ASP42" s="76"/>
      <c r="ASQ42" s="76"/>
      <c r="ASR42" s="76"/>
      <c r="ASS42" s="76"/>
      <c r="AST42" s="76"/>
      <c r="ASU42" s="76"/>
      <c r="ASV42" s="76"/>
      <c r="ASW42" s="76"/>
      <c r="ASX42" s="76"/>
      <c r="ASY42" s="76"/>
      <c r="ASZ42" s="76"/>
      <c r="ATA42" s="77"/>
      <c r="ATB42" s="76">
        <v>0</v>
      </c>
      <c r="ATC42" s="76"/>
      <c r="ATD42" s="76"/>
      <c r="ATE42" s="76"/>
      <c r="ATF42" s="76"/>
      <c r="ATG42" s="76"/>
      <c r="ATH42" s="76"/>
      <c r="ATI42" s="76"/>
      <c r="ATJ42" s="76"/>
      <c r="ATK42" s="76"/>
      <c r="ATL42" s="76"/>
      <c r="ATM42" s="76">
        <v>0</v>
      </c>
      <c r="ATN42" s="76"/>
      <c r="ATO42" s="76"/>
      <c r="ATP42" s="76"/>
      <c r="ATQ42" s="76"/>
      <c r="ATR42" s="76"/>
      <c r="ATS42" s="76"/>
      <c r="ATT42" s="76"/>
      <c r="ATU42" s="76"/>
      <c r="ATV42" s="76"/>
      <c r="ATW42" s="76"/>
      <c r="ATX42" s="76"/>
      <c r="ATY42" s="76"/>
      <c r="ATZ42" s="76"/>
      <c r="AUA42" s="76"/>
      <c r="AUB42" s="76">
        <v>0</v>
      </c>
      <c r="AUC42" s="76"/>
      <c r="AUD42" s="76"/>
      <c r="AUE42" s="76"/>
      <c r="AUF42" s="76"/>
      <c r="AUG42" s="76"/>
      <c r="AUH42" s="76"/>
      <c r="AUI42" s="76"/>
      <c r="AUJ42" s="76"/>
      <c r="AUK42" s="76"/>
      <c r="AUL42" s="76"/>
      <c r="AUM42" s="76">
        <v>0</v>
      </c>
      <c r="AUN42" s="76"/>
      <c r="AUO42" s="76"/>
      <c r="AUP42" s="76"/>
      <c r="AUQ42" s="76"/>
      <c r="AUR42" s="76"/>
      <c r="AUS42" s="76"/>
      <c r="AUT42" s="76"/>
      <c r="AUU42" s="76"/>
      <c r="AUV42" s="76"/>
      <c r="AUW42" s="76"/>
      <c r="AUX42" s="76"/>
      <c r="AUY42" s="76"/>
      <c r="AUZ42" s="76"/>
      <c r="AVA42" s="77"/>
      <c r="AVB42" s="76">
        <v>16119.22</v>
      </c>
      <c r="AVC42" s="76"/>
      <c r="AVD42" s="76"/>
      <c r="AVE42" s="76"/>
      <c r="AVF42" s="76"/>
      <c r="AVG42" s="76"/>
      <c r="AVH42" s="76"/>
      <c r="AVI42" s="76"/>
      <c r="AVJ42" s="76"/>
      <c r="AVK42" s="76"/>
      <c r="AVL42" s="76"/>
      <c r="AVM42" s="76">
        <v>34510.53</v>
      </c>
      <c r="AVN42" s="76"/>
      <c r="AVO42" s="76"/>
      <c r="AVP42" s="76"/>
      <c r="AVQ42" s="76"/>
      <c r="AVR42" s="76"/>
      <c r="AVS42" s="76"/>
      <c r="AVT42" s="76"/>
      <c r="AVU42" s="76"/>
      <c r="AVV42" s="76"/>
      <c r="AVW42" s="76"/>
      <c r="AVX42" s="76"/>
      <c r="AVY42" s="76"/>
      <c r="AVZ42" s="76"/>
      <c r="AWA42" s="76"/>
      <c r="AWB42" s="76">
        <v>16119.22</v>
      </c>
      <c r="AWC42" s="76"/>
      <c r="AWD42" s="76"/>
      <c r="AWE42" s="76"/>
      <c r="AWF42" s="76"/>
      <c r="AWG42" s="76"/>
      <c r="AWH42" s="76"/>
      <c r="AWI42" s="76"/>
      <c r="AWJ42" s="76"/>
      <c r="AWK42" s="76"/>
      <c r="AWL42" s="76"/>
      <c r="AWM42" s="76">
        <v>34510.53</v>
      </c>
      <c r="AWN42" s="76"/>
      <c r="AWO42" s="76"/>
      <c r="AWP42" s="76"/>
      <c r="AWQ42" s="76"/>
      <c r="AWR42" s="76"/>
      <c r="AWS42" s="76"/>
      <c r="AWT42" s="76"/>
      <c r="AWU42" s="76"/>
      <c r="AWV42" s="76"/>
      <c r="AWW42" s="76"/>
      <c r="AWX42" s="76"/>
      <c r="AWY42" s="76"/>
      <c r="AWZ42" s="76"/>
      <c r="AXA42" s="77"/>
      <c r="AXB42" s="76">
        <v>10543.28</v>
      </c>
      <c r="AXC42" s="76"/>
      <c r="AXD42" s="76"/>
      <c r="AXE42" s="76"/>
      <c r="AXF42" s="76"/>
      <c r="AXG42" s="76"/>
      <c r="AXH42" s="76"/>
      <c r="AXI42" s="76"/>
      <c r="AXJ42" s="76"/>
      <c r="AXK42" s="76"/>
      <c r="AXL42" s="76"/>
      <c r="AXM42" s="76">
        <v>24610</v>
      </c>
      <c r="AXN42" s="76"/>
      <c r="AXO42" s="76"/>
      <c r="AXP42" s="76"/>
      <c r="AXQ42" s="76"/>
      <c r="AXR42" s="76"/>
      <c r="AXS42" s="76"/>
      <c r="AXT42" s="76"/>
      <c r="AXU42" s="76"/>
      <c r="AXV42" s="76"/>
      <c r="AXW42" s="76"/>
      <c r="AXX42" s="76"/>
      <c r="AXY42" s="76"/>
      <c r="AXZ42" s="76"/>
      <c r="AYA42" s="76"/>
      <c r="AYB42" s="76">
        <v>10543.28</v>
      </c>
      <c r="AYC42" s="76"/>
      <c r="AYD42" s="76"/>
      <c r="AYE42" s="76"/>
      <c r="AYF42" s="76"/>
      <c r="AYG42" s="76"/>
      <c r="AYH42" s="76"/>
      <c r="AYI42" s="76"/>
      <c r="AYJ42" s="76"/>
      <c r="AYK42" s="76"/>
      <c r="AYL42" s="76"/>
      <c r="AYM42" s="76">
        <v>24610</v>
      </c>
      <c r="AYN42" s="76"/>
      <c r="AYO42" s="76"/>
      <c r="AYP42" s="76"/>
      <c r="AYQ42" s="76"/>
      <c r="AYR42" s="76"/>
      <c r="AYS42" s="76"/>
      <c r="AYT42" s="76"/>
      <c r="AYU42" s="76"/>
      <c r="AYV42" s="76"/>
      <c r="AYW42" s="76"/>
      <c r="AYX42" s="76"/>
      <c r="AYY42" s="76"/>
      <c r="AYZ42" s="76"/>
      <c r="AZA42" s="77"/>
      <c r="AZB42" s="76">
        <v>11365.56</v>
      </c>
      <c r="AZC42" s="76"/>
      <c r="AZD42" s="76"/>
      <c r="AZE42" s="76"/>
      <c r="AZF42" s="76"/>
      <c r="AZG42" s="76"/>
      <c r="AZH42" s="76"/>
      <c r="AZI42" s="76"/>
      <c r="AZJ42" s="76"/>
      <c r="AZK42" s="76"/>
      <c r="AZL42" s="76"/>
      <c r="AZM42" s="76">
        <v>29024.97</v>
      </c>
      <c r="AZN42" s="76"/>
      <c r="AZO42" s="76"/>
      <c r="AZP42" s="76"/>
      <c r="AZQ42" s="76"/>
      <c r="AZR42" s="76"/>
      <c r="AZS42" s="76"/>
      <c r="AZT42" s="76"/>
      <c r="AZU42" s="76"/>
      <c r="AZV42" s="76"/>
      <c r="AZW42" s="76"/>
      <c r="AZX42" s="76"/>
      <c r="AZY42" s="76"/>
      <c r="AZZ42" s="76"/>
      <c r="BAA42" s="76"/>
      <c r="BAB42" s="76">
        <v>11365.56</v>
      </c>
      <c r="BAC42" s="76"/>
      <c r="BAD42" s="76"/>
      <c r="BAE42" s="76"/>
      <c r="BAF42" s="76"/>
      <c r="BAG42" s="76"/>
      <c r="BAH42" s="76"/>
      <c r="BAI42" s="76"/>
      <c r="BAJ42" s="76"/>
      <c r="BAK42" s="76"/>
      <c r="BAL42" s="76"/>
      <c r="BAM42" s="76">
        <v>29024.97</v>
      </c>
      <c r="BAN42" s="76"/>
      <c r="BAO42" s="76"/>
      <c r="BAP42" s="76"/>
      <c r="BAQ42" s="76"/>
      <c r="BAR42" s="76"/>
      <c r="BAS42" s="76"/>
      <c r="BAT42" s="76"/>
      <c r="BAU42" s="76"/>
      <c r="BAV42" s="76"/>
      <c r="BAW42" s="76"/>
      <c r="BAX42" s="76"/>
      <c r="BAY42" s="76"/>
      <c r="BAZ42" s="76"/>
      <c r="BBA42" s="77"/>
      <c r="BBB42" s="76">
        <v>456947.28</v>
      </c>
      <c r="BBC42" s="76"/>
      <c r="BBD42" s="76"/>
      <c r="BBE42" s="76"/>
      <c r="BBF42" s="76"/>
      <c r="BBG42" s="76"/>
      <c r="BBH42" s="76"/>
      <c r="BBI42" s="76"/>
      <c r="BBJ42" s="76"/>
      <c r="BBK42" s="76"/>
      <c r="BBL42" s="76"/>
      <c r="BBM42" s="76">
        <v>1118929.54</v>
      </c>
      <c r="BBN42" s="76"/>
      <c r="BBO42" s="76"/>
      <c r="BBP42" s="76"/>
      <c r="BBQ42" s="76"/>
      <c r="BBR42" s="76"/>
      <c r="BBS42" s="76"/>
      <c r="BBT42" s="76"/>
      <c r="BBU42" s="76"/>
      <c r="BBV42" s="76"/>
      <c r="BBW42" s="76"/>
      <c r="BBX42" s="76"/>
      <c r="BBY42" s="76"/>
      <c r="BBZ42" s="76"/>
      <c r="BCA42" s="76"/>
      <c r="BCB42" s="76">
        <v>456947.28</v>
      </c>
      <c r="BCC42" s="76"/>
      <c r="BCD42" s="76"/>
      <c r="BCE42" s="76"/>
      <c r="BCF42" s="76"/>
      <c r="BCG42" s="76"/>
      <c r="BCH42" s="76"/>
      <c r="BCI42" s="76"/>
      <c r="BCJ42" s="76"/>
      <c r="BCK42" s="76"/>
      <c r="BCL42" s="76"/>
      <c r="BCM42" s="76">
        <v>1118929.54</v>
      </c>
      <c r="BCN42" s="76"/>
      <c r="BCO42" s="76"/>
      <c r="BCP42" s="76"/>
      <c r="BCQ42" s="76"/>
      <c r="BCR42" s="76"/>
      <c r="BCS42" s="76"/>
      <c r="BCT42" s="76"/>
      <c r="BCU42" s="76"/>
      <c r="BCV42" s="76"/>
      <c r="BCW42" s="76"/>
      <c r="BCX42" s="76"/>
      <c r="BCY42" s="76"/>
      <c r="BCZ42" s="76"/>
      <c r="BDA42" s="77"/>
      <c r="BDB42" s="76">
        <v>112063.86</v>
      </c>
      <c r="BDC42" s="76"/>
      <c r="BDD42" s="76"/>
      <c r="BDE42" s="76"/>
      <c r="BDF42" s="76"/>
      <c r="BDG42" s="76"/>
      <c r="BDH42" s="76"/>
      <c r="BDI42" s="76"/>
      <c r="BDJ42" s="76"/>
      <c r="BDK42" s="76"/>
      <c r="BDL42" s="76"/>
      <c r="BDM42" s="76">
        <v>394157.93</v>
      </c>
      <c r="BDN42" s="76"/>
      <c r="BDO42" s="76"/>
      <c r="BDP42" s="76"/>
      <c r="BDQ42" s="76"/>
      <c r="BDR42" s="76"/>
      <c r="BDS42" s="76"/>
      <c r="BDT42" s="76"/>
      <c r="BDU42" s="76"/>
      <c r="BDV42" s="76"/>
      <c r="BDW42" s="76"/>
      <c r="BDX42" s="76"/>
      <c r="BDY42" s="76"/>
      <c r="BDZ42" s="76"/>
      <c r="BEA42" s="76"/>
      <c r="BEB42" s="76">
        <v>112063.86</v>
      </c>
      <c r="BEC42" s="76"/>
      <c r="BED42" s="76"/>
      <c r="BEE42" s="76"/>
      <c r="BEF42" s="76"/>
      <c r="BEG42" s="76"/>
      <c r="BEH42" s="76"/>
      <c r="BEI42" s="76"/>
      <c r="BEJ42" s="76"/>
      <c r="BEK42" s="76"/>
      <c r="BEL42" s="76"/>
      <c r="BEM42" s="76">
        <v>394157.93</v>
      </c>
      <c r="BEN42" s="76"/>
      <c r="BEO42" s="76"/>
      <c r="BEP42" s="76"/>
      <c r="BEQ42" s="76"/>
      <c r="BER42" s="76"/>
      <c r="BES42" s="76"/>
      <c r="BET42" s="76"/>
      <c r="BEU42" s="76"/>
      <c r="BEV42" s="76"/>
      <c r="BEW42" s="76"/>
      <c r="BEX42" s="76"/>
      <c r="BEY42" s="76"/>
      <c r="BEZ42" s="76"/>
      <c r="BFA42" s="77"/>
      <c r="BFB42" s="76">
        <v>111847.69</v>
      </c>
      <c r="BFC42" s="76"/>
      <c r="BFD42" s="76"/>
      <c r="BFE42" s="76"/>
      <c r="BFF42" s="76"/>
      <c r="BFG42" s="76"/>
      <c r="BFH42" s="76"/>
      <c r="BFI42" s="76"/>
      <c r="BFJ42" s="76"/>
      <c r="BFK42" s="76"/>
      <c r="BFL42" s="76"/>
      <c r="BFM42" s="76">
        <v>261418.9</v>
      </c>
      <c r="BFN42" s="76"/>
      <c r="BFO42" s="76"/>
      <c r="BFP42" s="76"/>
      <c r="BFQ42" s="76"/>
      <c r="BFR42" s="76"/>
      <c r="BFS42" s="76"/>
      <c r="BFT42" s="76"/>
      <c r="BFU42" s="76"/>
      <c r="BFV42" s="76"/>
      <c r="BFW42" s="76"/>
      <c r="BFX42" s="76"/>
      <c r="BFY42" s="76"/>
      <c r="BFZ42" s="76"/>
      <c r="BGA42" s="76"/>
      <c r="BGB42" s="76">
        <v>111847.69</v>
      </c>
      <c r="BGC42" s="76"/>
      <c r="BGD42" s="76"/>
      <c r="BGE42" s="76"/>
      <c r="BGF42" s="76"/>
      <c r="BGG42" s="76"/>
      <c r="BGH42" s="76"/>
      <c r="BGI42" s="76"/>
      <c r="BGJ42" s="76"/>
      <c r="BGK42" s="76"/>
      <c r="BGL42" s="76"/>
      <c r="BGM42" s="76">
        <v>261418.9</v>
      </c>
      <c r="BGN42" s="76"/>
      <c r="BGO42" s="76"/>
      <c r="BGP42" s="76"/>
      <c r="BGQ42" s="76"/>
      <c r="BGR42" s="76"/>
      <c r="BGS42" s="76"/>
      <c r="BGT42" s="76"/>
      <c r="BGU42" s="76"/>
      <c r="BGV42" s="76"/>
      <c r="BGW42" s="76"/>
      <c r="BGX42" s="76"/>
      <c r="BGY42" s="76"/>
      <c r="BGZ42" s="76"/>
      <c r="BHA42" s="77"/>
      <c r="BHB42" s="76">
        <v>47625.22</v>
      </c>
      <c r="BHC42" s="76"/>
      <c r="BHD42" s="76"/>
      <c r="BHE42" s="76"/>
      <c r="BHF42" s="76"/>
      <c r="BHG42" s="76"/>
      <c r="BHH42" s="76"/>
      <c r="BHI42" s="76"/>
      <c r="BHJ42" s="76"/>
      <c r="BHK42" s="76"/>
      <c r="BHL42" s="76"/>
      <c r="BHM42" s="76">
        <v>154470.98000000001</v>
      </c>
      <c r="BHN42" s="76"/>
      <c r="BHO42" s="76"/>
      <c r="BHP42" s="76"/>
      <c r="BHQ42" s="76"/>
      <c r="BHR42" s="76"/>
      <c r="BHS42" s="76"/>
      <c r="BHT42" s="76"/>
      <c r="BHU42" s="76"/>
      <c r="BHV42" s="76"/>
      <c r="BHW42" s="76"/>
      <c r="BHX42" s="76"/>
      <c r="BHY42" s="76"/>
      <c r="BHZ42" s="76"/>
      <c r="BIA42" s="76"/>
      <c r="BIB42" s="76">
        <v>47625.22</v>
      </c>
      <c r="BIC42" s="76"/>
      <c r="BID42" s="76"/>
      <c r="BIE42" s="76"/>
      <c r="BIF42" s="76"/>
      <c r="BIG42" s="76"/>
      <c r="BIH42" s="76"/>
      <c r="BII42" s="76"/>
      <c r="BIJ42" s="76"/>
      <c r="BIK42" s="76"/>
      <c r="BIL42" s="76"/>
      <c r="BIM42" s="76">
        <v>154470.98000000001</v>
      </c>
      <c r="BIN42" s="76"/>
      <c r="BIO42" s="76"/>
      <c r="BIP42" s="76"/>
      <c r="BIQ42" s="76"/>
      <c r="BIR42" s="76"/>
      <c r="BIS42" s="76"/>
      <c r="BIT42" s="76"/>
      <c r="BIU42" s="76"/>
      <c r="BIV42" s="76"/>
      <c r="BIW42" s="76"/>
      <c r="BIX42" s="76"/>
      <c r="BIY42" s="76"/>
      <c r="BIZ42" s="76"/>
      <c r="BJA42" s="77"/>
      <c r="BJB42" s="76">
        <v>0</v>
      </c>
      <c r="BJC42" s="76"/>
      <c r="BJD42" s="76"/>
      <c r="BJE42" s="76"/>
      <c r="BJF42" s="76"/>
      <c r="BJG42" s="76"/>
      <c r="BJH42" s="76"/>
      <c r="BJI42" s="76"/>
      <c r="BJJ42" s="76"/>
      <c r="BJK42" s="76"/>
      <c r="BJL42" s="76"/>
      <c r="BJM42" s="76">
        <v>0</v>
      </c>
      <c r="BJN42" s="76"/>
      <c r="BJO42" s="76"/>
      <c r="BJP42" s="76"/>
      <c r="BJQ42" s="76"/>
      <c r="BJR42" s="76"/>
      <c r="BJS42" s="76"/>
      <c r="BJT42" s="76"/>
      <c r="BJU42" s="76"/>
      <c r="BJV42" s="76"/>
      <c r="BJW42" s="76"/>
      <c r="BJX42" s="76"/>
      <c r="BJY42" s="76"/>
      <c r="BJZ42" s="76"/>
      <c r="BKA42" s="76"/>
      <c r="BKB42" s="76">
        <v>0</v>
      </c>
      <c r="BKC42" s="76"/>
      <c r="BKD42" s="76"/>
      <c r="BKE42" s="76"/>
      <c r="BKF42" s="76"/>
      <c r="BKG42" s="76"/>
      <c r="BKH42" s="76"/>
      <c r="BKI42" s="76"/>
      <c r="BKJ42" s="76"/>
      <c r="BKK42" s="76"/>
      <c r="BKL42" s="76"/>
      <c r="BKM42" s="76">
        <v>0</v>
      </c>
      <c r="BKN42" s="76"/>
      <c r="BKO42" s="76"/>
      <c r="BKP42" s="76"/>
      <c r="BKQ42" s="76"/>
      <c r="BKR42" s="76"/>
      <c r="BKS42" s="76"/>
      <c r="BKT42" s="76"/>
      <c r="BKU42" s="76"/>
      <c r="BKV42" s="76"/>
      <c r="BKW42" s="76"/>
      <c r="BKX42" s="76"/>
      <c r="BKY42" s="76"/>
      <c r="BKZ42" s="76"/>
      <c r="BLA42" s="77"/>
      <c r="BLB42" s="76">
        <v>0</v>
      </c>
      <c r="BLC42" s="76"/>
      <c r="BLD42" s="76"/>
      <c r="BLE42" s="76"/>
      <c r="BLF42" s="76"/>
      <c r="BLG42" s="76"/>
      <c r="BLH42" s="76"/>
      <c r="BLI42" s="76"/>
      <c r="BLJ42" s="76"/>
      <c r="BLK42" s="76"/>
      <c r="BLL42" s="76"/>
      <c r="BLM42" s="76">
        <v>0</v>
      </c>
      <c r="BLN42" s="76"/>
      <c r="BLO42" s="76"/>
      <c r="BLP42" s="76"/>
      <c r="BLQ42" s="76"/>
      <c r="BLR42" s="76"/>
      <c r="BLS42" s="76"/>
      <c r="BLT42" s="76"/>
      <c r="BLU42" s="76"/>
      <c r="BLV42" s="76"/>
      <c r="BLW42" s="76"/>
      <c r="BLX42" s="76"/>
      <c r="BLY42" s="76"/>
      <c r="BLZ42" s="76"/>
      <c r="BMA42" s="76"/>
      <c r="BMB42" s="76">
        <v>0</v>
      </c>
      <c r="BMC42" s="76"/>
      <c r="BMD42" s="76"/>
      <c r="BME42" s="76"/>
      <c r="BMF42" s="76"/>
      <c r="BMG42" s="76"/>
      <c r="BMH42" s="76"/>
      <c r="BMI42" s="76"/>
      <c r="BMJ42" s="76"/>
      <c r="BMK42" s="76"/>
      <c r="BML42" s="76"/>
      <c r="BMM42" s="76">
        <v>0</v>
      </c>
      <c r="BMN42" s="76"/>
      <c r="BMO42" s="76"/>
      <c r="BMP42" s="76"/>
      <c r="BMQ42" s="76"/>
      <c r="BMR42" s="76"/>
      <c r="BMS42" s="76"/>
      <c r="BMT42" s="76"/>
      <c r="BMU42" s="76"/>
      <c r="BMV42" s="76"/>
      <c r="BMW42" s="76"/>
      <c r="BMX42" s="76"/>
      <c r="BMY42" s="76"/>
      <c r="BMZ42" s="76"/>
      <c r="BNA42" s="77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</row>
    <row r="43" spans="1:1769" s="22" customFormat="1" ht="22.5" customHeight="1">
      <c r="A43" s="105" t="s">
        <v>49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84" t="s">
        <v>59</v>
      </c>
      <c r="AT43" s="85"/>
      <c r="AU43" s="85"/>
      <c r="AV43" s="85"/>
      <c r="AW43" s="85"/>
      <c r="AX43" s="85"/>
      <c r="AY43" s="85"/>
      <c r="AZ43" s="85"/>
      <c r="BA43" s="85"/>
      <c r="BB43" s="76">
        <f>DB43+FB43+HB43+JB43+LB43+NB43+PB43+RB43+TB43+VB43+XB43+ZB43+ABB43+ADB43+AFB43+AHB43+AJB43+ALB43+ANB43+APB43+ARB43+ATB43+AVB43+AXB43+AZB43+BBB43+BDB43+BFB43+BHB43+BJB43+BLB43</f>
        <v>0</v>
      </c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>
        <f>DM43+FM43+HM43+JM43+LM43+NM43+PM43+RM43+TM43+VM43+XM43+ZM43+ABM43+ADM43+AFM43+AHM43+AJM43+ALM43+ANM43+APM43+ARM43+ATM43+AVM43+AXM43+AZM43+BBM43+BDM43+BFM43+BHM43+BJM43+BLM43</f>
        <v>0</v>
      </c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>
        <f>EB43+GB43+IB43+KB43+MB43+OB43+QB43+SB43+UB43+WB43+YB43+AAB43+ACB43+AEB43+AGB43+AIB43+AKB43+AMB43+AOB43+AQB43+ASB43+AUB43+AWB43+AYB43+BAB43+BCB43+BEB43+BGB43+BIB43+BKB43+BMB43</f>
        <v>0</v>
      </c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>
        <f>EM43+GM43+IM43+KM43+MM43+OM43+QM43+SM43+UM43+WM43+YM43+AAM43+ACM43+AEM43+AGM43+AIM43+AKM43+AMM43+AOM43+AQM43+ASM43+AUM43+AWM43+AYM43+BAM43+BCM43+BEM43+BGM43+BIM43+BKM43+BMM43</f>
        <v>0</v>
      </c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7"/>
      <c r="DB43" s="76">
        <v>0</v>
      </c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>
        <v>0</v>
      </c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>
        <v>0</v>
      </c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>
        <v>0</v>
      </c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7"/>
      <c r="FB43" s="76">
        <v>0</v>
      </c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>
        <v>0</v>
      </c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>
        <v>0</v>
      </c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>
        <v>0</v>
      </c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7"/>
      <c r="HB43" s="76">
        <v>0</v>
      </c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>
        <v>0</v>
      </c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>
        <v>0</v>
      </c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>
        <v>0</v>
      </c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7"/>
      <c r="JB43" s="76">
        <v>0</v>
      </c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>
        <v>0</v>
      </c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>
        <v>0</v>
      </c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>
        <v>0</v>
      </c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7"/>
      <c r="LB43" s="76">
        <v>0</v>
      </c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>
        <v>0</v>
      </c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>
        <v>0</v>
      </c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>
        <v>0</v>
      </c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7"/>
      <c r="NB43" s="76">
        <v>0</v>
      </c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>
        <v>0</v>
      </c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>
        <v>0</v>
      </c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>
        <v>0</v>
      </c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7"/>
      <c r="PB43" s="76">
        <v>0</v>
      </c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>
        <v>0</v>
      </c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>
        <v>0</v>
      </c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>
        <v>0</v>
      </c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7"/>
      <c r="RB43" s="76">
        <v>0</v>
      </c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>
        <v>0</v>
      </c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>
        <v>0</v>
      </c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>
        <v>0</v>
      </c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7"/>
      <c r="TB43" s="76">
        <v>0</v>
      </c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>
        <v>0</v>
      </c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>
        <v>0</v>
      </c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>
        <v>0</v>
      </c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7"/>
      <c r="VB43" s="76">
        <v>0</v>
      </c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>
        <v>0</v>
      </c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>
        <v>0</v>
      </c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>
        <v>0</v>
      </c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7"/>
      <c r="XB43" s="76">
        <v>0</v>
      </c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>
        <v>0</v>
      </c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>
        <v>0</v>
      </c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>
        <v>0</v>
      </c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7"/>
      <c r="ZB43" s="76">
        <v>0</v>
      </c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>
        <v>0</v>
      </c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>
        <v>0</v>
      </c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>
        <v>0</v>
      </c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7"/>
      <c r="ABB43" s="76">
        <v>0</v>
      </c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>
        <v>0</v>
      </c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>
        <v>0</v>
      </c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>
        <v>0</v>
      </c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7"/>
      <c r="ADB43" s="76">
        <v>0</v>
      </c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>
        <v>0</v>
      </c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>
        <v>0</v>
      </c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>
        <v>0</v>
      </c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7"/>
      <c r="AFB43" s="76">
        <v>0</v>
      </c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>
        <v>0</v>
      </c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>
        <v>0</v>
      </c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>
        <v>0</v>
      </c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7"/>
      <c r="AHB43" s="76">
        <v>0</v>
      </c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>
        <v>0</v>
      </c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>
        <v>0</v>
      </c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>
        <v>0</v>
      </c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7"/>
      <c r="AJB43" s="76">
        <v>0</v>
      </c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>
        <v>0</v>
      </c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>
        <v>0</v>
      </c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>
        <v>0</v>
      </c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7"/>
      <c r="ALB43" s="76">
        <v>0</v>
      </c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>
        <v>0</v>
      </c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>
        <v>0</v>
      </c>
      <c r="AMC43" s="76"/>
      <c r="AMD43" s="76"/>
      <c r="AME43" s="76"/>
      <c r="AMF43" s="76"/>
      <c r="AMG43" s="76"/>
      <c r="AMH43" s="76"/>
      <c r="AMI43" s="76"/>
      <c r="AMJ43" s="76"/>
      <c r="AMK43" s="76"/>
      <c r="AML43" s="76"/>
      <c r="AMM43" s="76">
        <v>0</v>
      </c>
      <c r="AMN43" s="76"/>
      <c r="AMO43" s="76"/>
      <c r="AMP43" s="76"/>
      <c r="AMQ43" s="76"/>
      <c r="AMR43" s="76"/>
      <c r="AMS43" s="76"/>
      <c r="AMT43" s="76"/>
      <c r="AMU43" s="76"/>
      <c r="AMV43" s="76"/>
      <c r="AMW43" s="76"/>
      <c r="AMX43" s="76"/>
      <c r="AMY43" s="76"/>
      <c r="AMZ43" s="76"/>
      <c r="ANA43" s="77"/>
      <c r="ANB43" s="76">
        <v>0</v>
      </c>
      <c r="ANC43" s="76"/>
      <c r="AND43" s="76"/>
      <c r="ANE43" s="76"/>
      <c r="ANF43" s="76"/>
      <c r="ANG43" s="76"/>
      <c r="ANH43" s="76"/>
      <c r="ANI43" s="76"/>
      <c r="ANJ43" s="76"/>
      <c r="ANK43" s="76"/>
      <c r="ANL43" s="76"/>
      <c r="ANM43" s="76">
        <v>0</v>
      </c>
      <c r="ANN43" s="76"/>
      <c r="ANO43" s="76"/>
      <c r="ANP43" s="76"/>
      <c r="ANQ43" s="76"/>
      <c r="ANR43" s="76"/>
      <c r="ANS43" s="76"/>
      <c r="ANT43" s="76"/>
      <c r="ANU43" s="76"/>
      <c r="ANV43" s="76"/>
      <c r="ANW43" s="76"/>
      <c r="ANX43" s="76"/>
      <c r="ANY43" s="76"/>
      <c r="ANZ43" s="76"/>
      <c r="AOA43" s="76"/>
      <c r="AOB43" s="76">
        <v>0</v>
      </c>
      <c r="AOC43" s="76"/>
      <c r="AOD43" s="76"/>
      <c r="AOE43" s="76"/>
      <c r="AOF43" s="76"/>
      <c r="AOG43" s="76"/>
      <c r="AOH43" s="76"/>
      <c r="AOI43" s="76"/>
      <c r="AOJ43" s="76"/>
      <c r="AOK43" s="76"/>
      <c r="AOL43" s="76"/>
      <c r="AOM43" s="76">
        <v>0</v>
      </c>
      <c r="AON43" s="76"/>
      <c r="AOO43" s="76"/>
      <c r="AOP43" s="76"/>
      <c r="AOQ43" s="76"/>
      <c r="AOR43" s="76"/>
      <c r="AOS43" s="76"/>
      <c r="AOT43" s="76"/>
      <c r="AOU43" s="76"/>
      <c r="AOV43" s="76"/>
      <c r="AOW43" s="76"/>
      <c r="AOX43" s="76"/>
      <c r="AOY43" s="76"/>
      <c r="AOZ43" s="76"/>
      <c r="APA43" s="77"/>
      <c r="APB43" s="76">
        <v>0</v>
      </c>
      <c r="APC43" s="76"/>
      <c r="APD43" s="76"/>
      <c r="APE43" s="76"/>
      <c r="APF43" s="76"/>
      <c r="APG43" s="76"/>
      <c r="APH43" s="76"/>
      <c r="API43" s="76"/>
      <c r="APJ43" s="76"/>
      <c r="APK43" s="76"/>
      <c r="APL43" s="76"/>
      <c r="APM43" s="76">
        <v>0</v>
      </c>
      <c r="APN43" s="76"/>
      <c r="APO43" s="76"/>
      <c r="APP43" s="76"/>
      <c r="APQ43" s="76"/>
      <c r="APR43" s="76"/>
      <c r="APS43" s="76"/>
      <c r="APT43" s="76"/>
      <c r="APU43" s="76"/>
      <c r="APV43" s="76"/>
      <c r="APW43" s="76"/>
      <c r="APX43" s="76"/>
      <c r="APY43" s="76"/>
      <c r="APZ43" s="76"/>
      <c r="AQA43" s="76"/>
      <c r="AQB43" s="76">
        <v>0</v>
      </c>
      <c r="AQC43" s="76"/>
      <c r="AQD43" s="76"/>
      <c r="AQE43" s="76"/>
      <c r="AQF43" s="76"/>
      <c r="AQG43" s="76"/>
      <c r="AQH43" s="76"/>
      <c r="AQI43" s="76"/>
      <c r="AQJ43" s="76"/>
      <c r="AQK43" s="76"/>
      <c r="AQL43" s="76"/>
      <c r="AQM43" s="76">
        <v>0</v>
      </c>
      <c r="AQN43" s="76"/>
      <c r="AQO43" s="76"/>
      <c r="AQP43" s="76"/>
      <c r="AQQ43" s="76"/>
      <c r="AQR43" s="76"/>
      <c r="AQS43" s="76"/>
      <c r="AQT43" s="76"/>
      <c r="AQU43" s="76"/>
      <c r="AQV43" s="76"/>
      <c r="AQW43" s="76"/>
      <c r="AQX43" s="76"/>
      <c r="AQY43" s="76"/>
      <c r="AQZ43" s="76"/>
      <c r="ARA43" s="77"/>
      <c r="ARB43" s="76">
        <v>0</v>
      </c>
      <c r="ARC43" s="76"/>
      <c r="ARD43" s="76"/>
      <c r="ARE43" s="76"/>
      <c r="ARF43" s="76"/>
      <c r="ARG43" s="76"/>
      <c r="ARH43" s="76"/>
      <c r="ARI43" s="76"/>
      <c r="ARJ43" s="76"/>
      <c r="ARK43" s="76"/>
      <c r="ARL43" s="76"/>
      <c r="ARM43" s="76">
        <v>0</v>
      </c>
      <c r="ARN43" s="76"/>
      <c r="ARO43" s="76"/>
      <c r="ARP43" s="76"/>
      <c r="ARQ43" s="76"/>
      <c r="ARR43" s="76"/>
      <c r="ARS43" s="76"/>
      <c r="ART43" s="76"/>
      <c r="ARU43" s="76"/>
      <c r="ARV43" s="76"/>
      <c r="ARW43" s="76"/>
      <c r="ARX43" s="76"/>
      <c r="ARY43" s="76"/>
      <c r="ARZ43" s="76"/>
      <c r="ASA43" s="76"/>
      <c r="ASB43" s="76">
        <v>0</v>
      </c>
      <c r="ASC43" s="76"/>
      <c r="ASD43" s="76"/>
      <c r="ASE43" s="76"/>
      <c r="ASF43" s="76"/>
      <c r="ASG43" s="76"/>
      <c r="ASH43" s="76"/>
      <c r="ASI43" s="76"/>
      <c r="ASJ43" s="76"/>
      <c r="ASK43" s="76"/>
      <c r="ASL43" s="76"/>
      <c r="ASM43" s="76">
        <v>0</v>
      </c>
      <c r="ASN43" s="76"/>
      <c r="ASO43" s="76"/>
      <c r="ASP43" s="76"/>
      <c r="ASQ43" s="76"/>
      <c r="ASR43" s="76"/>
      <c r="ASS43" s="76"/>
      <c r="AST43" s="76"/>
      <c r="ASU43" s="76"/>
      <c r="ASV43" s="76"/>
      <c r="ASW43" s="76"/>
      <c r="ASX43" s="76"/>
      <c r="ASY43" s="76"/>
      <c r="ASZ43" s="76"/>
      <c r="ATA43" s="77"/>
      <c r="ATB43" s="76">
        <v>0</v>
      </c>
      <c r="ATC43" s="76"/>
      <c r="ATD43" s="76"/>
      <c r="ATE43" s="76"/>
      <c r="ATF43" s="76"/>
      <c r="ATG43" s="76"/>
      <c r="ATH43" s="76"/>
      <c r="ATI43" s="76"/>
      <c r="ATJ43" s="76"/>
      <c r="ATK43" s="76"/>
      <c r="ATL43" s="76"/>
      <c r="ATM43" s="76">
        <v>0</v>
      </c>
      <c r="ATN43" s="76"/>
      <c r="ATO43" s="76"/>
      <c r="ATP43" s="76"/>
      <c r="ATQ43" s="76"/>
      <c r="ATR43" s="76"/>
      <c r="ATS43" s="76"/>
      <c r="ATT43" s="76"/>
      <c r="ATU43" s="76"/>
      <c r="ATV43" s="76"/>
      <c r="ATW43" s="76"/>
      <c r="ATX43" s="76"/>
      <c r="ATY43" s="76"/>
      <c r="ATZ43" s="76"/>
      <c r="AUA43" s="76"/>
      <c r="AUB43" s="76">
        <v>0</v>
      </c>
      <c r="AUC43" s="76"/>
      <c r="AUD43" s="76"/>
      <c r="AUE43" s="76"/>
      <c r="AUF43" s="76"/>
      <c r="AUG43" s="76"/>
      <c r="AUH43" s="76"/>
      <c r="AUI43" s="76"/>
      <c r="AUJ43" s="76"/>
      <c r="AUK43" s="76"/>
      <c r="AUL43" s="76"/>
      <c r="AUM43" s="76">
        <v>0</v>
      </c>
      <c r="AUN43" s="76"/>
      <c r="AUO43" s="76"/>
      <c r="AUP43" s="76"/>
      <c r="AUQ43" s="76"/>
      <c r="AUR43" s="76"/>
      <c r="AUS43" s="76"/>
      <c r="AUT43" s="76"/>
      <c r="AUU43" s="76"/>
      <c r="AUV43" s="76"/>
      <c r="AUW43" s="76"/>
      <c r="AUX43" s="76"/>
      <c r="AUY43" s="76"/>
      <c r="AUZ43" s="76"/>
      <c r="AVA43" s="77"/>
      <c r="AVB43" s="76">
        <v>0</v>
      </c>
      <c r="AVC43" s="76"/>
      <c r="AVD43" s="76"/>
      <c r="AVE43" s="76"/>
      <c r="AVF43" s="76"/>
      <c r="AVG43" s="76"/>
      <c r="AVH43" s="76"/>
      <c r="AVI43" s="76"/>
      <c r="AVJ43" s="76"/>
      <c r="AVK43" s="76"/>
      <c r="AVL43" s="76"/>
      <c r="AVM43" s="76">
        <v>0</v>
      </c>
      <c r="AVN43" s="76"/>
      <c r="AVO43" s="76"/>
      <c r="AVP43" s="76"/>
      <c r="AVQ43" s="76"/>
      <c r="AVR43" s="76"/>
      <c r="AVS43" s="76"/>
      <c r="AVT43" s="76"/>
      <c r="AVU43" s="76"/>
      <c r="AVV43" s="76"/>
      <c r="AVW43" s="76"/>
      <c r="AVX43" s="76"/>
      <c r="AVY43" s="76"/>
      <c r="AVZ43" s="76"/>
      <c r="AWA43" s="76"/>
      <c r="AWB43" s="76">
        <v>0</v>
      </c>
      <c r="AWC43" s="76"/>
      <c r="AWD43" s="76"/>
      <c r="AWE43" s="76"/>
      <c r="AWF43" s="76"/>
      <c r="AWG43" s="76"/>
      <c r="AWH43" s="76"/>
      <c r="AWI43" s="76"/>
      <c r="AWJ43" s="76"/>
      <c r="AWK43" s="76"/>
      <c r="AWL43" s="76"/>
      <c r="AWM43" s="76">
        <v>0</v>
      </c>
      <c r="AWN43" s="76"/>
      <c r="AWO43" s="76"/>
      <c r="AWP43" s="76"/>
      <c r="AWQ43" s="76"/>
      <c r="AWR43" s="76"/>
      <c r="AWS43" s="76"/>
      <c r="AWT43" s="76"/>
      <c r="AWU43" s="76"/>
      <c r="AWV43" s="76"/>
      <c r="AWW43" s="76"/>
      <c r="AWX43" s="76"/>
      <c r="AWY43" s="76"/>
      <c r="AWZ43" s="76"/>
      <c r="AXA43" s="77"/>
      <c r="AXB43" s="76">
        <v>0</v>
      </c>
      <c r="AXC43" s="76"/>
      <c r="AXD43" s="76"/>
      <c r="AXE43" s="76"/>
      <c r="AXF43" s="76"/>
      <c r="AXG43" s="76"/>
      <c r="AXH43" s="76"/>
      <c r="AXI43" s="76"/>
      <c r="AXJ43" s="76"/>
      <c r="AXK43" s="76"/>
      <c r="AXL43" s="76"/>
      <c r="AXM43" s="76">
        <v>0</v>
      </c>
      <c r="AXN43" s="76"/>
      <c r="AXO43" s="76"/>
      <c r="AXP43" s="76"/>
      <c r="AXQ43" s="76"/>
      <c r="AXR43" s="76"/>
      <c r="AXS43" s="76"/>
      <c r="AXT43" s="76"/>
      <c r="AXU43" s="76"/>
      <c r="AXV43" s="76"/>
      <c r="AXW43" s="76"/>
      <c r="AXX43" s="76"/>
      <c r="AXY43" s="76"/>
      <c r="AXZ43" s="76"/>
      <c r="AYA43" s="76"/>
      <c r="AYB43" s="76">
        <v>0</v>
      </c>
      <c r="AYC43" s="76"/>
      <c r="AYD43" s="76"/>
      <c r="AYE43" s="76"/>
      <c r="AYF43" s="76"/>
      <c r="AYG43" s="76"/>
      <c r="AYH43" s="76"/>
      <c r="AYI43" s="76"/>
      <c r="AYJ43" s="76"/>
      <c r="AYK43" s="76"/>
      <c r="AYL43" s="76"/>
      <c r="AYM43" s="76">
        <v>0</v>
      </c>
      <c r="AYN43" s="76"/>
      <c r="AYO43" s="76"/>
      <c r="AYP43" s="76"/>
      <c r="AYQ43" s="76"/>
      <c r="AYR43" s="76"/>
      <c r="AYS43" s="76"/>
      <c r="AYT43" s="76"/>
      <c r="AYU43" s="76"/>
      <c r="AYV43" s="76"/>
      <c r="AYW43" s="76"/>
      <c r="AYX43" s="76"/>
      <c r="AYY43" s="76"/>
      <c r="AYZ43" s="76"/>
      <c r="AZA43" s="77"/>
      <c r="AZB43" s="76">
        <v>0</v>
      </c>
      <c r="AZC43" s="76"/>
      <c r="AZD43" s="76"/>
      <c r="AZE43" s="76"/>
      <c r="AZF43" s="76"/>
      <c r="AZG43" s="76"/>
      <c r="AZH43" s="76"/>
      <c r="AZI43" s="76"/>
      <c r="AZJ43" s="76"/>
      <c r="AZK43" s="76"/>
      <c r="AZL43" s="76"/>
      <c r="AZM43" s="76">
        <v>0</v>
      </c>
      <c r="AZN43" s="76"/>
      <c r="AZO43" s="76"/>
      <c r="AZP43" s="76"/>
      <c r="AZQ43" s="76"/>
      <c r="AZR43" s="76"/>
      <c r="AZS43" s="76"/>
      <c r="AZT43" s="76"/>
      <c r="AZU43" s="76"/>
      <c r="AZV43" s="76"/>
      <c r="AZW43" s="76"/>
      <c r="AZX43" s="76"/>
      <c r="AZY43" s="76"/>
      <c r="AZZ43" s="76"/>
      <c r="BAA43" s="76"/>
      <c r="BAB43" s="76">
        <v>0</v>
      </c>
      <c r="BAC43" s="76"/>
      <c r="BAD43" s="76"/>
      <c r="BAE43" s="76"/>
      <c r="BAF43" s="76"/>
      <c r="BAG43" s="76"/>
      <c r="BAH43" s="76"/>
      <c r="BAI43" s="76"/>
      <c r="BAJ43" s="76"/>
      <c r="BAK43" s="76"/>
      <c r="BAL43" s="76"/>
      <c r="BAM43" s="76">
        <v>0</v>
      </c>
      <c r="BAN43" s="76"/>
      <c r="BAO43" s="76"/>
      <c r="BAP43" s="76"/>
      <c r="BAQ43" s="76"/>
      <c r="BAR43" s="76"/>
      <c r="BAS43" s="76"/>
      <c r="BAT43" s="76"/>
      <c r="BAU43" s="76"/>
      <c r="BAV43" s="76"/>
      <c r="BAW43" s="76"/>
      <c r="BAX43" s="76"/>
      <c r="BAY43" s="76"/>
      <c r="BAZ43" s="76"/>
      <c r="BBA43" s="77"/>
      <c r="BBB43" s="76">
        <v>0</v>
      </c>
      <c r="BBC43" s="76"/>
      <c r="BBD43" s="76"/>
      <c r="BBE43" s="76"/>
      <c r="BBF43" s="76"/>
      <c r="BBG43" s="76"/>
      <c r="BBH43" s="76"/>
      <c r="BBI43" s="76"/>
      <c r="BBJ43" s="76"/>
      <c r="BBK43" s="76"/>
      <c r="BBL43" s="76"/>
      <c r="BBM43" s="76">
        <v>0</v>
      </c>
      <c r="BBN43" s="76"/>
      <c r="BBO43" s="76"/>
      <c r="BBP43" s="76"/>
      <c r="BBQ43" s="76"/>
      <c r="BBR43" s="76"/>
      <c r="BBS43" s="76"/>
      <c r="BBT43" s="76"/>
      <c r="BBU43" s="76"/>
      <c r="BBV43" s="76"/>
      <c r="BBW43" s="76"/>
      <c r="BBX43" s="76"/>
      <c r="BBY43" s="76"/>
      <c r="BBZ43" s="76"/>
      <c r="BCA43" s="76"/>
      <c r="BCB43" s="76">
        <v>0</v>
      </c>
      <c r="BCC43" s="76"/>
      <c r="BCD43" s="76"/>
      <c r="BCE43" s="76"/>
      <c r="BCF43" s="76"/>
      <c r="BCG43" s="76"/>
      <c r="BCH43" s="76"/>
      <c r="BCI43" s="76"/>
      <c r="BCJ43" s="76"/>
      <c r="BCK43" s="76"/>
      <c r="BCL43" s="76"/>
      <c r="BCM43" s="76">
        <v>0</v>
      </c>
      <c r="BCN43" s="76"/>
      <c r="BCO43" s="76"/>
      <c r="BCP43" s="76"/>
      <c r="BCQ43" s="76"/>
      <c r="BCR43" s="76"/>
      <c r="BCS43" s="76"/>
      <c r="BCT43" s="76"/>
      <c r="BCU43" s="76"/>
      <c r="BCV43" s="76"/>
      <c r="BCW43" s="76"/>
      <c r="BCX43" s="76"/>
      <c r="BCY43" s="76"/>
      <c r="BCZ43" s="76"/>
      <c r="BDA43" s="77"/>
      <c r="BDB43" s="76">
        <v>0</v>
      </c>
      <c r="BDC43" s="76"/>
      <c r="BDD43" s="76"/>
      <c r="BDE43" s="76"/>
      <c r="BDF43" s="76"/>
      <c r="BDG43" s="76"/>
      <c r="BDH43" s="76"/>
      <c r="BDI43" s="76"/>
      <c r="BDJ43" s="76"/>
      <c r="BDK43" s="76"/>
      <c r="BDL43" s="76"/>
      <c r="BDM43" s="76">
        <v>0</v>
      </c>
      <c r="BDN43" s="76"/>
      <c r="BDO43" s="76"/>
      <c r="BDP43" s="76"/>
      <c r="BDQ43" s="76"/>
      <c r="BDR43" s="76"/>
      <c r="BDS43" s="76"/>
      <c r="BDT43" s="76"/>
      <c r="BDU43" s="76"/>
      <c r="BDV43" s="76"/>
      <c r="BDW43" s="76"/>
      <c r="BDX43" s="76"/>
      <c r="BDY43" s="76"/>
      <c r="BDZ43" s="76"/>
      <c r="BEA43" s="76"/>
      <c r="BEB43" s="76">
        <v>0</v>
      </c>
      <c r="BEC43" s="76"/>
      <c r="BED43" s="76"/>
      <c r="BEE43" s="76"/>
      <c r="BEF43" s="76"/>
      <c r="BEG43" s="76"/>
      <c r="BEH43" s="76"/>
      <c r="BEI43" s="76"/>
      <c r="BEJ43" s="76"/>
      <c r="BEK43" s="76"/>
      <c r="BEL43" s="76"/>
      <c r="BEM43" s="76">
        <v>0</v>
      </c>
      <c r="BEN43" s="76"/>
      <c r="BEO43" s="76"/>
      <c r="BEP43" s="76"/>
      <c r="BEQ43" s="76"/>
      <c r="BER43" s="76"/>
      <c r="BES43" s="76"/>
      <c r="BET43" s="76"/>
      <c r="BEU43" s="76"/>
      <c r="BEV43" s="76"/>
      <c r="BEW43" s="76"/>
      <c r="BEX43" s="76"/>
      <c r="BEY43" s="76"/>
      <c r="BEZ43" s="76"/>
      <c r="BFA43" s="77"/>
      <c r="BFB43" s="76">
        <v>0</v>
      </c>
      <c r="BFC43" s="76"/>
      <c r="BFD43" s="76"/>
      <c r="BFE43" s="76"/>
      <c r="BFF43" s="76"/>
      <c r="BFG43" s="76"/>
      <c r="BFH43" s="76"/>
      <c r="BFI43" s="76"/>
      <c r="BFJ43" s="76"/>
      <c r="BFK43" s="76"/>
      <c r="BFL43" s="76"/>
      <c r="BFM43" s="76">
        <v>0</v>
      </c>
      <c r="BFN43" s="76"/>
      <c r="BFO43" s="76"/>
      <c r="BFP43" s="76"/>
      <c r="BFQ43" s="76"/>
      <c r="BFR43" s="76"/>
      <c r="BFS43" s="76"/>
      <c r="BFT43" s="76"/>
      <c r="BFU43" s="76"/>
      <c r="BFV43" s="76"/>
      <c r="BFW43" s="76"/>
      <c r="BFX43" s="76"/>
      <c r="BFY43" s="76"/>
      <c r="BFZ43" s="76"/>
      <c r="BGA43" s="76"/>
      <c r="BGB43" s="76">
        <v>0</v>
      </c>
      <c r="BGC43" s="76"/>
      <c r="BGD43" s="76"/>
      <c r="BGE43" s="76"/>
      <c r="BGF43" s="76"/>
      <c r="BGG43" s="76"/>
      <c r="BGH43" s="76"/>
      <c r="BGI43" s="76"/>
      <c r="BGJ43" s="76"/>
      <c r="BGK43" s="76"/>
      <c r="BGL43" s="76"/>
      <c r="BGM43" s="76">
        <v>0</v>
      </c>
      <c r="BGN43" s="76"/>
      <c r="BGO43" s="76"/>
      <c r="BGP43" s="76"/>
      <c r="BGQ43" s="76"/>
      <c r="BGR43" s="76"/>
      <c r="BGS43" s="76"/>
      <c r="BGT43" s="76"/>
      <c r="BGU43" s="76"/>
      <c r="BGV43" s="76"/>
      <c r="BGW43" s="76"/>
      <c r="BGX43" s="76"/>
      <c r="BGY43" s="76"/>
      <c r="BGZ43" s="76"/>
      <c r="BHA43" s="77"/>
      <c r="BHB43" s="76">
        <v>0</v>
      </c>
      <c r="BHC43" s="76"/>
      <c r="BHD43" s="76"/>
      <c r="BHE43" s="76"/>
      <c r="BHF43" s="76"/>
      <c r="BHG43" s="76"/>
      <c r="BHH43" s="76"/>
      <c r="BHI43" s="76"/>
      <c r="BHJ43" s="76"/>
      <c r="BHK43" s="76"/>
      <c r="BHL43" s="76"/>
      <c r="BHM43" s="76">
        <v>0</v>
      </c>
      <c r="BHN43" s="76"/>
      <c r="BHO43" s="76"/>
      <c r="BHP43" s="76"/>
      <c r="BHQ43" s="76"/>
      <c r="BHR43" s="76"/>
      <c r="BHS43" s="76"/>
      <c r="BHT43" s="76"/>
      <c r="BHU43" s="76"/>
      <c r="BHV43" s="76"/>
      <c r="BHW43" s="76"/>
      <c r="BHX43" s="76"/>
      <c r="BHY43" s="76"/>
      <c r="BHZ43" s="76"/>
      <c r="BIA43" s="76"/>
      <c r="BIB43" s="76">
        <v>0</v>
      </c>
      <c r="BIC43" s="76"/>
      <c r="BID43" s="76"/>
      <c r="BIE43" s="76"/>
      <c r="BIF43" s="76"/>
      <c r="BIG43" s="76"/>
      <c r="BIH43" s="76"/>
      <c r="BII43" s="76"/>
      <c r="BIJ43" s="76"/>
      <c r="BIK43" s="76"/>
      <c r="BIL43" s="76"/>
      <c r="BIM43" s="76">
        <v>0</v>
      </c>
      <c r="BIN43" s="76"/>
      <c r="BIO43" s="76"/>
      <c r="BIP43" s="76"/>
      <c r="BIQ43" s="76"/>
      <c r="BIR43" s="76"/>
      <c r="BIS43" s="76"/>
      <c r="BIT43" s="76"/>
      <c r="BIU43" s="76"/>
      <c r="BIV43" s="76"/>
      <c r="BIW43" s="76"/>
      <c r="BIX43" s="76"/>
      <c r="BIY43" s="76"/>
      <c r="BIZ43" s="76"/>
      <c r="BJA43" s="77"/>
      <c r="BJB43" s="76">
        <v>0</v>
      </c>
      <c r="BJC43" s="76"/>
      <c r="BJD43" s="76"/>
      <c r="BJE43" s="76"/>
      <c r="BJF43" s="76"/>
      <c r="BJG43" s="76"/>
      <c r="BJH43" s="76"/>
      <c r="BJI43" s="76"/>
      <c r="BJJ43" s="76"/>
      <c r="BJK43" s="76"/>
      <c r="BJL43" s="76"/>
      <c r="BJM43" s="76">
        <v>0</v>
      </c>
      <c r="BJN43" s="76"/>
      <c r="BJO43" s="76"/>
      <c r="BJP43" s="76"/>
      <c r="BJQ43" s="76"/>
      <c r="BJR43" s="76"/>
      <c r="BJS43" s="76"/>
      <c r="BJT43" s="76"/>
      <c r="BJU43" s="76"/>
      <c r="BJV43" s="76"/>
      <c r="BJW43" s="76"/>
      <c r="BJX43" s="76"/>
      <c r="BJY43" s="76"/>
      <c r="BJZ43" s="76"/>
      <c r="BKA43" s="76"/>
      <c r="BKB43" s="76">
        <v>0</v>
      </c>
      <c r="BKC43" s="76"/>
      <c r="BKD43" s="76"/>
      <c r="BKE43" s="76"/>
      <c r="BKF43" s="76"/>
      <c r="BKG43" s="76"/>
      <c r="BKH43" s="76"/>
      <c r="BKI43" s="76"/>
      <c r="BKJ43" s="76"/>
      <c r="BKK43" s="76"/>
      <c r="BKL43" s="76"/>
      <c r="BKM43" s="76">
        <v>0</v>
      </c>
      <c r="BKN43" s="76"/>
      <c r="BKO43" s="76"/>
      <c r="BKP43" s="76"/>
      <c r="BKQ43" s="76"/>
      <c r="BKR43" s="76"/>
      <c r="BKS43" s="76"/>
      <c r="BKT43" s="76"/>
      <c r="BKU43" s="76"/>
      <c r="BKV43" s="76"/>
      <c r="BKW43" s="76"/>
      <c r="BKX43" s="76"/>
      <c r="BKY43" s="76"/>
      <c r="BKZ43" s="76"/>
      <c r="BLA43" s="77"/>
      <c r="BLB43" s="76">
        <v>0</v>
      </c>
      <c r="BLC43" s="76"/>
      <c r="BLD43" s="76"/>
      <c r="BLE43" s="76"/>
      <c r="BLF43" s="76"/>
      <c r="BLG43" s="76"/>
      <c r="BLH43" s="76"/>
      <c r="BLI43" s="76"/>
      <c r="BLJ43" s="76"/>
      <c r="BLK43" s="76"/>
      <c r="BLL43" s="76"/>
      <c r="BLM43" s="76">
        <v>0</v>
      </c>
      <c r="BLN43" s="76"/>
      <c r="BLO43" s="76"/>
      <c r="BLP43" s="76"/>
      <c r="BLQ43" s="76"/>
      <c r="BLR43" s="76"/>
      <c r="BLS43" s="76"/>
      <c r="BLT43" s="76"/>
      <c r="BLU43" s="76"/>
      <c r="BLV43" s="76"/>
      <c r="BLW43" s="76"/>
      <c r="BLX43" s="76"/>
      <c r="BLY43" s="76"/>
      <c r="BLZ43" s="76"/>
      <c r="BMA43" s="76"/>
      <c r="BMB43" s="76">
        <v>0</v>
      </c>
      <c r="BMC43" s="76"/>
      <c r="BMD43" s="76"/>
      <c r="BME43" s="76"/>
      <c r="BMF43" s="76"/>
      <c r="BMG43" s="76"/>
      <c r="BMH43" s="76"/>
      <c r="BMI43" s="76"/>
      <c r="BMJ43" s="76"/>
      <c r="BMK43" s="76"/>
      <c r="BML43" s="76"/>
      <c r="BMM43" s="76">
        <v>0</v>
      </c>
      <c r="BMN43" s="76"/>
      <c r="BMO43" s="76"/>
      <c r="BMP43" s="76"/>
      <c r="BMQ43" s="76"/>
      <c r="BMR43" s="76"/>
      <c r="BMS43" s="76"/>
      <c r="BMT43" s="76"/>
      <c r="BMU43" s="76"/>
      <c r="BMV43" s="76"/>
      <c r="BMW43" s="76"/>
      <c r="BMX43" s="76"/>
      <c r="BMY43" s="76"/>
      <c r="BMZ43" s="76"/>
      <c r="BNA43" s="77"/>
      <c r="BNB43" s="35"/>
      <c r="BNC43" s="35"/>
      <c r="BND43" s="35"/>
      <c r="BNE43" s="35"/>
      <c r="BNF43" s="35"/>
      <c r="BNG43" s="35"/>
      <c r="BNH43" s="35"/>
      <c r="BNI43" s="35"/>
      <c r="BNJ43" s="35"/>
      <c r="BNK43" s="35"/>
      <c r="BNL43" s="35"/>
      <c r="BNM43" s="35"/>
      <c r="BNN43" s="35"/>
      <c r="BNO43" s="35"/>
      <c r="BNP43" s="35"/>
      <c r="BNQ43" s="35"/>
      <c r="BNR43" s="35"/>
      <c r="BNS43" s="35"/>
      <c r="BNT43" s="35"/>
      <c r="BNU43" s="35"/>
      <c r="BNV43" s="35"/>
      <c r="BNW43" s="35"/>
      <c r="BNX43" s="35"/>
      <c r="BNY43" s="35"/>
      <c r="BNZ43" s="35"/>
      <c r="BOA43" s="35"/>
      <c r="BOB43" s="35"/>
      <c r="BOC43" s="35"/>
      <c r="BOD43" s="35"/>
      <c r="BOE43" s="35"/>
      <c r="BOF43" s="35"/>
      <c r="BOG43" s="35"/>
      <c r="BOH43" s="35"/>
      <c r="BOI43" s="35"/>
      <c r="BOJ43" s="35"/>
      <c r="BOK43" s="35"/>
      <c r="BOL43" s="35"/>
      <c r="BOM43" s="35"/>
      <c r="BON43" s="35"/>
      <c r="BOO43" s="35"/>
      <c r="BOP43" s="35"/>
      <c r="BOQ43" s="35"/>
      <c r="BOR43" s="35"/>
      <c r="BOS43" s="35"/>
      <c r="BOT43" s="35"/>
      <c r="BOU43" s="35"/>
      <c r="BOV43" s="35"/>
      <c r="BOW43" s="35"/>
      <c r="BOX43" s="35"/>
      <c r="BOY43" s="35"/>
      <c r="BOZ43" s="35"/>
      <c r="BPA43" s="35"/>
    </row>
    <row r="44" spans="1:1769" s="22" customFormat="1" ht="22.5" customHeight="1">
      <c r="A44" s="105" t="s">
        <v>50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84" t="s">
        <v>89</v>
      </c>
      <c r="AT44" s="85"/>
      <c r="AU44" s="85"/>
      <c r="AV44" s="85"/>
      <c r="AW44" s="85"/>
      <c r="AX44" s="85"/>
      <c r="AY44" s="85"/>
      <c r="AZ44" s="85"/>
      <c r="BA44" s="85"/>
      <c r="BB44" s="76">
        <f>DB44+FB44+HB44+JB44+LB44+NB44+PB44+RB44+TB44+VB44+XB44+ZB44+ABB44+ADB44+AFB44+AHB44+AJB44+ALB44+ANB44+APB44+ARB44+ATB44+AVB44+AXB44+AZB44+BBB44+BDB44+BFB44+BHB44+BJB44+BLB44</f>
        <v>884950.41999999993</v>
      </c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>
        <f>DM44+FM44+HM44+JM44+LM44+NM44+PM44+RM44+TM44+VM44+XM44+ZM44+ABM44+ADM44+AFM44+AHM44+AJM44+ALM44+ANM44+APM44+ARM44+ATM44+AVM44+AXM44+AZM44+BBM44+BDM44+BFM44+BHM44+BJM44+BLM44</f>
        <v>1881956.39</v>
      </c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>
        <f>EB44+GB44+IB44+KB44+MB44+OB44+QB44+SB44+UB44+WB44+YB44+AAB44+ACB44+AEB44+AGB44+AIB44+AKB44+AMB44+AOB44+AQB44+ASB44+AUB44+AWB44+AYB44+BAB44+BCB44+BEB44+BGB44+BIB44+BKB44+BMB44</f>
        <v>884950.41999999993</v>
      </c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>
        <f>EM44+GM44+IM44+KM44+MM44+OM44+QM44+SM44+UM44+WM44+YM44+AAM44+ACM44+AEM44+AGM44+AIM44+AKM44+AMM44+AOM44+AQM44+ASM44+AUM44+AWM44+AYM44+BAM44+BCM44+BEM44+BGM44+BIM44+BKM44+BMM44</f>
        <v>1873069.2199999997</v>
      </c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7"/>
      <c r="DB44" s="76">
        <v>0</v>
      </c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>
        <v>3805.28</v>
      </c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>
        <v>0</v>
      </c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>
        <v>3805.28</v>
      </c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7"/>
      <c r="FB44" s="76">
        <v>13163.64</v>
      </c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>
        <v>23129.64</v>
      </c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>
        <v>13163.64</v>
      </c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>
        <v>23129.64</v>
      </c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7"/>
      <c r="HB44" s="76">
        <v>0</v>
      </c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>
        <v>2550</v>
      </c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>
        <v>0</v>
      </c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>
        <v>2550</v>
      </c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7"/>
      <c r="JB44" s="76">
        <v>13061</v>
      </c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>
        <v>14391</v>
      </c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>
        <v>13061</v>
      </c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>
        <v>14391</v>
      </c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7"/>
      <c r="LB44" s="76">
        <v>6751.1</v>
      </c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>
        <v>20109.099999999999</v>
      </c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>
        <v>6751.1</v>
      </c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>
        <v>20109.099999999999</v>
      </c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7"/>
      <c r="NB44" s="76">
        <v>22216.67</v>
      </c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>
        <v>22520</v>
      </c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>
        <v>22216.67</v>
      </c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>
        <v>22520</v>
      </c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7"/>
      <c r="PB44" s="76">
        <v>4950</v>
      </c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>
        <v>17980</v>
      </c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>
        <v>4950</v>
      </c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>
        <v>17980</v>
      </c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7"/>
      <c r="RB44" s="76">
        <v>0</v>
      </c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>
        <v>10665</v>
      </c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>
        <v>0</v>
      </c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>
        <v>10665</v>
      </c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7"/>
      <c r="TB44" s="76">
        <v>14339.13</v>
      </c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>
        <v>37807.129999999997</v>
      </c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>
        <v>14339.13</v>
      </c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>
        <v>37807.129999999997</v>
      </c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7"/>
      <c r="VB44" s="76">
        <v>163970.91</v>
      </c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>
        <v>349503.67</v>
      </c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>
        <v>163970.91</v>
      </c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>
        <v>349503.67</v>
      </c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7"/>
      <c r="XB44" s="76">
        <v>3000</v>
      </c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>
        <v>3000</v>
      </c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>
        <v>3000</v>
      </c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>
        <v>3000</v>
      </c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7"/>
      <c r="ZB44" s="76">
        <v>1883.76</v>
      </c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>
        <v>15085.04</v>
      </c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>
        <v>1883.76</v>
      </c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>
        <v>15085.04</v>
      </c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7"/>
      <c r="ABB44" s="76">
        <v>32492.78</v>
      </c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>
        <v>91756.42</v>
      </c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>
        <v>32492.78</v>
      </c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>
        <v>91756.42</v>
      </c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7"/>
      <c r="ADB44" s="76">
        <v>2920</v>
      </c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>
        <v>4000</v>
      </c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>
        <v>2920</v>
      </c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>
        <v>4000</v>
      </c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7"/>
      <c r="AFB44" s="76">
        <v>217.69</v>
      </c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>
        <v>7864.64</v>
      </c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>
        <v>217.69</v>
      </c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>
        <v>7864.64</v>
      </c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7"/>
      <c r="AHB44" s="76">
        <v>14481.26</v>
      </c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>
        <v>49761.34</v>
      </c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>
        <v>14481.26</v>
      </c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>
        <v>49761.34</v>
      </c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7"/>
      <c r="AJB44" s="76">
        <v>975</v>
      </c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>
        <v>5450</v>
      </c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>
        <v>975</v>
      </c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>
        <v>5450</v>
      </c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7"/>
      <c r="ALB44" s="76">
        <v>0</v>
      </c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>
        <v>0</v>
      </c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>
        <v>0</v>
      </c>
      <c r="AMC44" s="76"/>
      <c r="AMD44" s="76"/>
      <c r="AME44" s="76"/>
      <c r="AMF44" s="76"/>
      <c r="AMG44" s="76"/>
      <c r="AMH44" s="76"/>
      <c r="AMI44" s="76"/>
      <c r="AMJ44" s="76"/>
      <c r="AMK44" s="76"/>
      <c r="AML44" s="76"/>
      <c r="AMM44" s="76">
        <v>0</v>
      </c>
      <c r="AMN44" s="76"/>
      <c r="AMO44" s="76"/>
      <c r="AMP44" s="76"/>
      <c r="AMQ44" s="76"/>
      <c r="AMR44" s="76"/>
      <c r="AMS44" s="76"/>
      <c r="AMT44" s="76"/>
      <c r="AMU44" s="76"/>
      <c r="AMV44" s="76"/>
      <c r="AMW44" s="76"/>
      <c r="AMX44" s="76"/>
      <c r="AMY44" s="76"/>
      <c r="AMZ44" s="76"/>
      <c r="ANA44" s="77"/>
      <c r="ANB44" s="76">
        <v>750</v>
      </c>
      <c r="ANC44" s="76"/>
      <c r="AND44" s="76"/>
      <c r="ANE44" s="76"/>
      <c r="ANF44" s="76"/>
      <c r="ANG44" s="76"/>
      <c r="ANH44" s="76"/>
      <c r="ANI44" s="76"/>
      <c r="ANJ44" s="76"/>
      <c r="ANK44" s="76"/>
      <c r="ANL44" s="76"/>
      <c r="ANM44" s="76">
        <v>11750</v>
      </c>
      <c r="ANN44" s="76"/>
      <c r="ANO44" s="76"/>
      <c r="ANP44" s="76"/>
      <c r="ANQ44" s="76"/>
      <c r="ANR44" s="76"/>
      <c r="ANS44" s="76"/>
      <c r="ANT44" s="76"/>
      <c r="ANU44" s="76"/>
      <c r="ANV44" s="76"/>
      <c r="ANW44" s="76"/>
      <c r="ANX44" s="76"/>
      <c r="ANY44" s="76"/>
      <c r="ANZ44" s="76"/>
      <c r="AOA44" s="76"/>
      <c r="AOB44" s="76">
        <v>750</v>
      </c>
      <c r="AOC44" s="76"/>
      <c r="AOD44" s="76"/>
      <c r="AOE44" s="76"/>
      <c r="AOF44" s="76"/>
      <c r="AOG44" s="76"/>
      <c r="AOH44" s="76"/>
      <c r="AOI44" s="76"/>
      <c r="AOJ44" s="76"/>
      <c r="AOK44" s="76"/>
      <c r="AOL44" s="76"/>
      <c r="AOM44" s="76">
        <v>11750</v>
      </c>
      <c r="AON44" s="76"/>
      <c r="AOO44" s="76"/>
      <c r="AOP44" s="76"/>
      <c r="AOQ44" s="76"/>
      <c r="AOR44" s="76"/>
      <c r="AOS44" s="76"/>
      <c r="AOT44" s="76"/>
      <c r="AOU44" s="76"/>
      <c r="AOV44" s="76"/>
      <c r="AOW44" s="76"/>
      <c r="AOX44" s="76"/>
      <c r="AOY44" s="76"/>
      <c r="AOZ44" s="76"/>
      <c r="APA44" s="77"/>
      <c r="APB44" s="76">
        <v>3432</v>
      </c>
      <c r="APC44" s="76"/>
      <c r="APD44" s="76"/>
      <c r="APE44" s="76"/>
      <c r="APF44" s="76"/>
      <c r="APG44" s="76"/>
      <c r="APH44" s="76"/>
      <c r="API44" s="76"/>
      <c r="APJ44" s="76"/>
      <c r="APK44" s="76"/>
      <c r="APL44" s="76"/>
      <c r="APM44" s="76">
        <v>12096</v>
      </c>
      <c r="APN44" s="76"/>
      <c r="APO44" s="76"/>
      <c r="APP44" s="76"/>
      <c r="APQ44" s="76"/>
      <c r="APR44" s="76"/>
      <c r="APS44" s="76"/>
      <c r="APT44" s="76"/>
      <c r="APU44" s="76"/>
      <c r="APV44" s="76"/>
      <c r="APW44" s="76"/>
      <c r="APX44" s="76"/>
      <c r="APY44" s="76"/>
      <c r="APZ44" s="76"/>
      <c r="AQA44" s="76"/>
      <c r="AQB44" s="76">
        <v>3432</v>
      </c>
      <c r="AQC44" s="76"/>
      <c r="AQD44" s="76"/>
      <c r="AQE44" s="76"/>
      <c r="AQF44" s="76"/>
      <c r="AQG44" s="76"/>
      <c r="AQH44" s="76"/>
      <c r="AQI44" s="76"/>
      <c r="AQJ44" s="76"/>
      <c r="AQK44" s="76"/>
      <c r="AQL44" s="76"/>
      <c r="AQM44" s="76">
        <v>12096</v>
      </c>
      <c r="AQN44" s="76"/>
      <c r="AQO44" s="76"/>
      <c r="AQP44" s="76"/>
      <c r="AQQ44" s="76"/>
      <c r="AQR44" s="76"/>
      <c r="AQS44" s="76"/>
      <c r="AQT44" s="76"/>
      <c r="AQU44" s="76"/>
      <c r="AQV44" s="76"/>
      <c r="AQW44" s="76"/>
      <c r="AQX44" s="76"/>
      <c r="AQY44" s="76"/>
      <c r="AQZ44" s="76"/>
      <c r="ARA44" s="77"/>
      <c r="ARB44" s="76">
        <v>2396.6</v>
      </c>
      <c r="ARC44" s="76"/>
      <c r="ARD44" s="76"/>
      <c r="ARE44" s="76"/>
      <c r="ARF44" s="76"/>
      <c r="ARG44" s="76"/>
      <c r="ARH44" s="76"/>
      <c r="ARI44" s="76"/>
      <c r="ARJ44" s="76"/>
      <c r="ARK44" s="76"/>
      <c r="ARL44" s="76"/>
      <c r="ARM44" s="76">
        <v>10688.95</v>
      </c>
      <c r="ARN44" s="76"/>
      <c r="ARO44" s="76"/>
      <c r="ARP44" s="76"/>
      <c r="ARQ44" s="76"/>
      <c r="ARR44" s="76"/>
      <c r="ARS44" s="76"/>
      <c r="ART44" s="76"/>
      <c r="ARU44" s="76"/>
      <c r="ARV44" s="76"/>
      <c r="ARW44" s="76"/>
      <c r="ARX44" s="76"/>
      <c r="ARY44" s="76"/>
      <c r="ARZ44" s="76"/>
      <c r="ASA44" s="76"/>
      <c r="ASB44" s="76">
        <v>2396.6</v>
      </c>
      <c r="ASC44" s="76"/>
      <c r="ASD44" s="76"/>
      <c r="ASE44" s="76"/>
      <c r="ASF44" s="76"/>
      <c r="ASG44" s="76"/>
      <c r="ASH44" s="76"/>
      <c r="ASI44" s="76"/>
      <c r="ASJ44" s="76"/>
      <c r="ASK44" s="76"/>
      <c r="ASL44" s="76"/>
      <c r="ASM44" s="76">
        <v>10688.95</v>
      </c>
      <c r="ASN44" s="76"/>
      <c r="ASO44" s="76"/>
      <c r="ASP44" s="76"/>
      <c r="ASQ44" s="76"/>
      <c r="ASR44" s="76"/>
      <c r="ASS44" s="76"/>
      <c r="AST44" s="76"/>
      <c r="ASU44" s="76"/>
      <c r="ASV44" s="76"/>
      <c r="ASW44" s="76"/>
      <c r="ASX44" s="76"/>
      <c r="ASY44" s="76"/>
      <c r="ASZ44" s="76"/>
      <c r="ATA44" s="77"/>
      <c r="ATB44" s="76">
        <v>250</v>
      </c>
      <c r="ATC44" s="76"/>
      <c r="ATD44" s="76"/>
      <c r="ATE44" s="76"/>
      <c r="ATF44" s="76"/>
      <c r="ATG44" s="76"/>
      <c r="ATH44" s="76"/>
      <c r="ATI44" s="76"/>
      <c r="ATJ44" s="76"/>
      <c r="ATK44" s="76"/>
      <c r="ATL44" s="76"/>
      <c r="ATM44" s="76">
        <v>1500</v>
      </c>
      <c r="ATN44" s="76"/>
      <c r="ATO44" s="76"/>
      <c r="ATP44" s="76"/>
      <c r="ATQ44" s="76"/>
      <c r="ATR44" s="76"/>
      <c r="ATS44" s="76"/>
      <c r="ATT44" s="76"/>
      <c r="ATU44" s="76"/>
      <c r="ATV44" s="76"/>
      <c r="ATW44" s="76"/>
      <c r="ATX44" s="76"/>
      <c r="ATY44" s="76"/>
      <c r="ATZ44" s="76"/>
      <c r="AUA44" s="76"/>
      <c r="AUB44" s="76">
        <v>250</v>
      </c>
      <c r="AUC44" s="76"/>
      <c r="AUD44" s="76"/>
      <c r="AUE44" s="76"/>
      <c r="AUF44" s="76"/>
      <c r="AUG44" s="76"/>
      <c r="AUH44" s="76"/>
      <c r="AUI44" s="76"/>
      <c r="AUJ44" s="76"/>
      <c r="AUK44" s="76"/>
      <c r="AUL44" s="76"/>
      <c r="AUM44" s="76">
        <v>1500</v>
      </c>
      <c r="AUN44" s="76"/>
      <c r="AUO44" s="76"/>
      <c r="AUP44" s="76"/>
      <c r="AUQ44" s="76"/>
      <c r="AUR44" s="76"/>
      <c r="AUS44" s="76"/>
      <c r="AUT44" s="76"/>
      <c r="AUU44" s="76"/>
      <c r="AUV44" s="76"/>
      <c r="AUW44" s="76"/>
      <c r="AUX44" s="76"/>
      <c r="AUY44" s="76"/>
      <c r="AUZ44" s="76"/>
      <c r="AVA44" s="77"/>
      <c r="AVB44" s="76">
        <v>13003</v>
      </c>
      <c r="AVC44" s="76"/>
      <c r="AVD44" s="76"/>
      <c r="AVE44" s="76"/>
      <c r="AVF44" s="76"/>
      <c r="AVG44" s="76"/>
      <c r="AVH44" s="76"/>
      <c r="AVI44" s="76"/>
      <c r="AVJ44" s="76"/>
      <c r="AVK44" s="76"/>
      <c r="AVL44" s="76"/>
      <c r="AVM44" s="76">
        <v>17395</v>
      </c>
      <c r="AVN44" s="76"/>
      <c r="AVO44" s="76"/>
      <c r="AVP44" s="76"/>
      <c r="AVQ44" s="76"/>
      <c r="AVR44" s="76"/>
      <c r="AVS44" s="76"/>
      <c r="AVT44" s="76"/>
      <c r="AVU44" s="76"/>
      <c r="AVV44" s="76"/>
      <c r="AVW44" s="76"/>
      <c r="AVX44" s="76"/>
      <c r="AVY44" s="76"/>
      <c r="AVZ44" s="76"/>
      <c r="AWA44" s="76"/>
      <c r="AWB44" s="76">
        <v>13003</v>
      </c>
      <c r="AWC44" s="76"/>
      <c r="AWD44" s="76"/>
      <c r="AWE44" s="76"/>
      <c r="AWF44" s="76"/>
      <c r="AWG44" s="76"/>
      <c r="AWH44" s="76"/>
      <c r="AWI44" s="76"/>
      <c r="AWJ44" s="76"/>
      <c r="AWK44" s="76"/>
      <c r="AWL44" s="76"/>
      <c r="AWM44" s="76">
        <v>17395</v>
      </c>
      <c r="AWN44" s="76"/>
      <c r="AWO44" s="76"/>
      <c r="AWP44" s="76"/>
      <c r="AWQ44" s="76"/>
      <c r="AWR44" s="76"/>
      <c r="AWS44" s="76"/>
      <c r="AWT44" s="76"/>
      <c r="AWU44" s="76"/>
      <c r="AWV44" s="76"/>
      <c r="AWW44" s="76"/>
      <c r="AWX44" s="76"/>
      <c r="AWY44" s="76"/>
      <c r="AWZ44" s="76"/>
      <c r="AXA44" s="77"/>
      <c r="AXB44" s="76">
        <v>20990.87</v>
      </c>
      <c r="AXC44" s="76"/>
      <c r="AXD44" s="76"/>
      <c r="AXE44" s="76"/>
      <c r="AXF44" s="76"/>
      <c r="AXG44" s="76"/>
      <c r="AXH44" s="76"/>
      <c r="AXI44" s="76"/>
      <c r="AXJ44" s="76"/>
      <c r="AXK44" s="76"/>
      <c r="AXL44" s="76"/>
      <c r="AXM44" s="76">
        <v>23024.87</v>
      </c>
      <c r="AXN44" s="76"/>
      <c r="AXO44" s="76"/>
      <c r="AXP44" s="76"/>
      <c r="AXQ44" s="76"/>
      <c r="AXR44" s="76"/>
      <c r="AXS44" s="76"/>
      <c r="AXT44" s="76"/>
      <c r="AXU44" s="76"/>
      <c r="AXV44" s="76"/>
      <c r="AXW44" s="76"/>
      <c r="AXX44" s="76"/>
      <c r="AXY44" s="76"/>
      <c r="AXZ44" s="76"/>
      <c r="AYA44" s="76"/>
      <c r="AYB44" s="76">
        <v>20990.87</v>
      </c>
      <c r="AYC44" s="76"/>
      <c r="AYD44" s="76"/>
      <c r="AYE44" s="76"/>
      <c r="AYF44" s="76"/>
      <c r="AYG44" s="76"/>
      <c r="AYH44" s="76"/>
      <c r="AYI44" s="76"/>
      <c r="AYJ44" s="76"/>
      <c r="AYK44" s="76"/>
      <c r="AYL44" s="76"/>
      <c r="AYM44" s="76">
        <v>23024.87</v>
      </c>
      <c r="AYN44" s="76"/>
      <c r="AYO44" s="76"/>
      <c r="AYP44" s="76"/>
      <c r="AYQ44" s="76"/>
      <c r="AYR44" s="76"/>
      <c r="AYS44" s="76"/>
      <c r="AYT44" s="76"/>
      <c r="AYU44" s="76"/>
      <c r="AYV44" s="76"/>
      <c r="AYW44" s="76"/>
      <c r="AYX44" s="76"/>
      <c r="AYY44" s="76"/>
      <c r="AYZ44" s="76"/>
      <c r="AZA44" s="77"/>
      <c r="AZB44" s="76">
        <v>2440</v>
      </c>
      <c r="AZC44" s="76"/>
      <c r="AZD44" s="76"/>
      <c r="AZE44" s="76"/>
      <c r="AZF44" s="76"/>
      <c r="AZG44" s="76"/>
      <c r="AZH44" s="76"/>
      <c r="AZI44" s="76"/>
      <c r="AZJ44" s="76"/>
      <c r="AZK44" s="76"/>
      <c r="AZL44" s="76"/>
      <c r="AZM44" s="76">
        <v>5240</v>
      </c>
      <c r="AZN44" s="76"/>
      <c r="AZO44" s="76"/>
      <c r="AZP44" s="76"/>
      <c r="AZQ44" s="76"/>
      <c r="AZR44" s="76"/>
      <c r="AZS44" s="76"/>
      <c r="AZT44" s="76"/>
      <c r="AZU44" s="76"/>
      <c r="AZV44" s="76"/>
      <c r="AZW44" s="76"/>
      <c r="AZX44" s="76"/>
      <c r="AZY44" s="76"/>
      <c r="AZZ44" s="76"/>
      <c r="BAA44" s="76"/>
      <c r="BAB44" s="76">
        <v>2440</v>
      </c>
      <c r="BAC44" s="76"/>
      <c r="BAD44" s="76"/>
      <c r="BAE44" s="76"/>
      <c r="BAF44" s="76"/>
      <c r="BAG44" s="76"/>
      <c r="BAH44" s="76"/>
      <c r="BAI44" s="76"/>
      <c r="BAJ44" s="76"/>
      <c r="BAK44" s="76"/>
      <c r="BAL44" s="76"/>
      <c r="BAM44" s="76">
        <v>5240</v>
      </c>
      <c r="BAN44" s="76"/>
      <c r="BAO44" s="76"/>
      <c r="BAP44" s="76"/>
      <c r="BAQ44" s="76"/>
      <c r="BAR44" s="76"/>
      <c r="BAS44" s="76"/>
      <c r="BAT44" s="76"/>
      <c r="BAU44" s="76"/>
      <c r="BAV44" s="76"/>
      <c r="BAW44" s="76"/>
      <c r="BAX44" s="76"/>
      <c r="BAY44" s="76"/>
      <c r="BAZ44" s="76"/>
      <c r="BBA44" s="77"/>
      <c r="BBB44" s="76">
        <v>247420.18</v>
      </c>
      <c r="BBC44" s="76"/>
      <c r="BBD44" s="76"/>
      <c r="BBE44" s="76"/>
      <c r="BBF44" s="76"/>
      <c r="BBG44" s="76"/>
      <c r="BBH44" s="76"/>
      <c r="BBI44" s="76"/>
      <c r="BBJ44" s="76"/>
      <c r="BBK44" s="76"/>
      <c r="BBL44" s="76"/>
      <c r="BBM44" s="76">
        <v>515802.54</v>
      </c>
      <c r="BBN44" s="76"/>
      <c r="BBO44" s="76"/>
      <c r="BBP44" s="76"/>
      <c r="BBQ44" s="76"/>
      <c r="BBR44" s="76"/>
      <c r="BBS44" s="76"/>
      <c r="BBT44" s="76"/>
      <c r="BBU44" s="76"/>
      <c r="BBV44" s="76"/>
      <c r="BBW44" s="76"/>
      <c r="BBX44" s="76"/>
      <c r="BBY44" s="76"/>
      <c r="BBZ44" s="76"/>
      <c r="BCA44" s="76"/>
      <c r="BCB44" s="76">
        <v>247420.18</v>
      </c>
      <c r="BCC44" s="76"/>
      <c r="BCD44" s="76"/>
      <c r="BCE44" s="76"/>
      <c r="BCF44" s="76"/>
      <c r="BCG44" s="76"/>
      <c r="BCH44" s="76"/>
      <c r="BCI44" s="76"/>
      <c r="BCJ44" s="76"/>
      <c r="BCK44" s="76"/>
      <c r="BCL44" s="76"/>
      <c r="BCM44" s="76">
        <v>515802.54</v>
      </c>
      <c r="BCN44" s="76"/>
      <c r="BCO44" s="76"/>
      <c r="BCP44" s="76"/>
      <c r="BCQ44" s="76"/>
      <c r="BCR44" s="76"/>
      <c r="BCS44" s="76"/>
      <c r="BCT44" s="76"/>
      <c r="BCU44" s="76"/>
      <c r="BCV44" s="76"/>
      <c r="BCW44" s="76"/>
      <c r="BCX44" s="76"/>
      <c r="BCY44" s="76"/>
      <c r="BCZ44" s="76"/>
      <c r="BDA44" s="77"/>
      <c r="BDB44" s="76">
        <v>5139.57</v>
      </c>
      <c r="BDC44" s="76"/>
      <c r="BDD44" s="76"/>
      <c r="BDE44" s="76"/>
      <c r="BDF44" s="76"/>
      <c r="BDG44" s="76"/>
      <c r="BDH44" s="76"/>
      <c r="BDI44" s="76"/>
      <c r="BDJ44" s="76"/>
      <c r="BDK44" s="76"/>
      <c r="BDL44" s="76"/>
      <c r="BDM44" s="76">
        <v>59732.92</v>
      </c>
      <c r="BDN44" s="76"/>
      <c r="BDO44" s="76"/>
      <c r="BDP44" s="76"/>
      <c r="BDQ44" s="76"/>
      <c r="BDR44" s="76"/>
      <c r="BDS44" s="76"/>
      <c r="BDT44" s="76"/>
      <c r="BDU44" s="76"/>
      <c r="BDV44" s="76"/>
      <c r="BDW44" s="76"/>
      <c r="BDX44" s="76"/>
      <c r="BDY44" s="76"/>
      <c r="BDZ44" s="76"/>
      <c r="BEA44" s="76"/>
      <c r="BEB44" s="76">
        <v>5139.57</v>
      </c>
      <c r="BEC44" s="76"/>
      <c r="BED44" s="76"/>
      <c r="BEE44" s="76"/>
      <c r="BEF44" s="76"/>
      <c r="BEG44" s="76"/>
      <c r="BEH44" s="76"/>
      <c r="BEI44" s="76"/>
      <c r="BEJ44" s="76"/>
      <c r="BEK44" s="76"/>
      <c r="BEL44" s="76"/>
      <c r="BEM44" s="76">
        <v>59732.92</v>
      </c>
      <c r="BEN44" s="76"/>
      <c r="BEO44" s="76"/>
      <c r="BEP44" s="76"/>
      <c r="BEQ44" s="76"/>
      <c r="BER44" s="76"/>
      <c r="BES44" s="76"/>
      <c r="BET44" s="76"/>
      <c r="BEU44" s="76"/>
      <c r="BEV44" s="76"/>
      <c r="BEW44" s="76"/>
      <c r="BEX44" s="76"/>
      <c r="BEY44" s="76"/>
      <c r="BEZ44" s="76"/>
      <c r="BFA44" s="77"/>
      <c r="BFB44" s="76">
        <v>23720</v>
      </c>
      <c r="BFC44" s="76"/>
      <c r="BFD44" s="76"/>
      <c r="BFE44" s="76"/>
      <c r="BFF44" s="76"/>
      <c r="BFG44" s="76"/>
      <c r="BFH44" s="76"/>
      <c r="BFI44" s="76"/>
      <c r="BFJ44" s="76"/>
      <c r="BFK44" s="76"/>
      <c r="BFL44" s="76"/>
      <c r="BFM44" s="76">
        <v>40781.69</v>
      </c>
      <c r="BFN44" s="76"/>
      <c r="BFO44" s="76"/>
      <c r="BFP44" s="76"/>
      <c r="BFQ44" s="76"/>
      <c r="BFR44" s="76"/>
      <c r="BFS44" s="76"/>
      <c r="BFT44" s="76"/>
      <c r="BFU44" s="76"/>
      <c r="BFV44" s="76"/>
      <c r="BFW44" s="76"/>
      <c r="BFX44" s="76"/>
      <c r="BFY44" s="76"/>
      <c r="BFZ44" s="76"/>
      <c r="BGA44" s="76"/>
      <c r="BGB44" s="76">
        <v>23720</v>
      </c>
      <c r="BGC44" s="76"/>
      <c r="BGD44" s="76"/>
      <c r="BGE44" s="76"/>
      <c r="BGF44" s="76"/>
      <c r="BGG44" s="76"/>
      <c r="BGH44" s="76"/>
      <c r="BGI44" s="76"/>
      <c r="BGJ44" s="76"/>
      <c r="BGK44" s="76"/>
      <c r="BGL44" s="76"/>
      <c r="BGM44" s="76">
        <v>40781.69</v>
      </c>
      <c r="BGN44" s="76"/>
      <c r="BGO44" s="76"/>
      <c r="BGP44" s="76"/>
      <c r="BGQ44" s="76"/>
      <c r="BGR44" s="76"/>
      <c r="BGS44" s="76"/>
      <c r="BGT44" s="76"/>
      <c r="BGU44" s="76"/>
      <c r="BGV44" s="76"/>
      <c r="BGW44" s="76"/>
      <c r="BGX44" s="76"/>
      <c r="BGY44" s="76"/>
      <c r="BGZ44" s="76"/>
      <c r="BHA44" s="77"/>
      <c r="BHB44" s="76">
        <v>213319.14</v>
      </c>
      <c r="BHC44" s="76"/>
      <c r="BHD44" s="76"/>
      <c r="BHE44" s="76"/>
      <c r="BHF44" s="76"/>
      <c r="BHG44" s="76"/>
      <c r="BHH44" s="76"/>
      <c r="BHI44" s="76"/>
      <c r="BHJ44" s="76"/>
      <c r="BHK44" s="76"/>
      <c r="BHL44" s="76"/>
      <c r="BHM44" s="76">
        <v>350260.63</v>
      </c>
      <c r="BHN44" s="76"/>
      <c r="BHO44" s="76"/>
      <c r="BHP44" s="76"/>
      <c r="BHQ44" s="76"/>
      <c r="BHR44" s="76"/>
      <c r="BHS44" s="76"/>
      <c r="BHT44" s="76"/>
      <c r="BHU44" s="76"/>
      <c r="BHV44" s="76"/>
      <c r="BHW44" s="76"/>
      <c r="BHX44" s="76"/>
      <c r="BHY44" s="76"/>
      <c r="BHZ44" s="76"/>
      <c r="BIA44" s="76"/>
      <c r="BIB44" s="76">
        <v>213319.14</v>
      </c>
      <c r="BIC44" s="76"/>
      <c r="BID44" s="76"/>
      <c r="BIE44" s="76"/>
      <c r="BIF44" s="76"/>
      <c r="BIG44" s="76"/>
      <c r="BIH44" s="76"/>
      <c r="BII44" s="76"/>
      <c r="BIJ44" s="76"/>
      <c r="BIK44" s="76"/>
      <c r="BIL44" s="76"/>
      <c r="BIM44" s="76">
        <v>350260.63</v>
      </c>
      <c r="BIN44" s="76"/>
      <c r="BIO44" s="76"/>
      <c r="BIP44" s="76"/>
      <c r="BIQ44" s="76"/>
      <c r="BIR44" s="76"/>
      <c r="BIS44" s="76"/>
      <c r="BIT44" s="76"/>
      <c r="BIU44" s="76"/>
      <c r="BIV44" s="76"/>
      <c r="BIW44" s="76"/>
      <c r="BIX44" s="76"/>
      <c r="BIY44" s="76"/>
      <c r="BIZ44" s="76"/>
      <c r="BJA44" s="77"/>
      <c r="BJB44" s="76">
        <v>0</v>
      </c>
      <c r="BJC44" s="76"/>
      <c r="BJD44" s="76"/>
      <c r="BJE44" s="76"/>
      <c r="BJF44" s="76"/>
      <c r="BJG44" s="76"/>
      <c r="BJH44" s="76"/>
      <c r="BJI44" s="76"/>
      <c r="BJJ44" s="76"/>
      <c r="BJK44" s="76"/>
      <c r="BJL44" s="76"/>
      <c r="BJM44" s="76">
        <v>0</v>
      </c>
      <c r="BJN44" s="76"/>
      <c r="BJO44" s="76"/>
      <c r="BJP44" s="76"/>
      <c r="BJQ44" s="76"/>
      <c r="BJR44" s="76"/>
      <c r="BJS44" s="76"/>
      <c r="BJT44" s="76"/>
      <c r="BJU44" s="76"/>
      <c r="BJV44" s="76"/>
      <c r="BJW44" s="76"/>
      <c r="BJX44" s="76"/>
      <c r="BJY44" s="76"/>
      <c r="BJZ44" s="76"/>
      <c r="BKA44" s="76"/>
      <c r="BKB44" s="76">
        <v>0</v>
      </c>
      <c r="BKC44" s="76"/>
      <c r="BKD44" s="76"/>
      <c r="BKE44" s="76"/>
      <c r="BKF44" s="76"/>
      <c r="BKG44" s="76"/>
      <c r="BKH44" s="76"/>
      <c r="BKI44" s="76"/>
      <c r="BKJ44" s="76"/>
      <c r="BKK44" s="76"/>
      <c r="BKL44" s="76"/>
      <c r="BKM44" s="76">
        <v>0</v>
      </c>
      <c r="BKN44" s="76"/>
      <c r="BKO44" s="76"/>
      <c r="BKP44" s="76"/>
      <c r="BKQ44" s="76"/>
      <c r="BKR44" s="76"/>
      <c r="BKS44" s="76"/>
      <c r="BKT44" s="76"/>
      <c r="BKU44" s="76"/>
      <c r="BKV44" s="76"/>
      <c r="BKW44" s="76"/>
      <c r="BKX44" s="76"/>
      <c r="BKY44" s="76"/>
      <c r="BKZ44" s="76"/>
      <c r="BLA44" s="77"/>
      <c r="BLB44" s="76">
        <f>BMB44</f>
        <v>57666.12</v>
      </c>
      <c r="BLC44" s="76"/>
      <c r="BLD44" s="76"/>
      <c r="BLE44" s="76"/>
      <c r="BLF44" s="76"/>
      <c r="BLG44" s="76"/>
      <c r="BLH44" s="76"/>
      <c r="BLI44" s="76"/>
      <c r="BLJ44" s="76"/>
      <c r="BLK44" s="76"/>
      <c r="BLL44" s="76"/>
      <c r="BLM44" s="76">
        <f>BMM44+8887.17</f>
        <v>154305.53</v>
      </c>
      <c r="BLN44" s="76"/>
      <c r="BLO44" s="76"/>
      <c r="BLP44" s="76"/>
      <c r="BLQ44" s="76"/>
      <c r="BLR44" s="76"/>
      <c r="BLS44" s="76"/>
      <c r="BLT44" s="76"/>
      <c r="BLU44" s="76"/>
      <c r="BLV44" s="76"/>
      <c r="BLW44" s="76"/>
      <c r="BLX44" s="76"/>
      <c r="BLY44" s="76"/>
      <c r="BLZ44" s="76"/>
      <c r="BMA44" s="76"/>
      <c r="BMB44" s="76">
        <v>57666.12</v>
      </c>
      <c r="BMC44" s="76"/>
      <c r="BMD44" s="76"/>
      <c r="BME44" s="76"/>
      <c r="BMF44" s="76"/>
      <c r="BMG44" s="76"/>
      <c r="BMH44" s="76"/>
      <c r="BMI44" s="76"/>
      <c r="BMJ44" s="76"/>
      <c r="BMK44" s="76"/>
      <c r="BML44" s="76"/>
      <c r="BMM44" s="76">
        <v>145418.35999999999</v>
      </c>
      <c r="BMN44" s="76"/>
      <c r="BMO44" s="76"/>
      <c r="BMP44" s="76"/>
      <c r="BMQ44" s="76"/>
      <c r="BMR44" s="76"/>
      <c r="BMS44" s="76"/>
      <c r="BMT44" s="76"/>
      <c r="BMU44" s="76"/>
      <c r="BMV44" s="76"/>
      <c r="BMW44" s="76"/>
      <c r="BMX44" s="76"/>
      <c r="BMY44" s="76"/>
      <c r="BMZ44" s="76"/>
      <c r="BNA44" s="77"/>
      <c r="BNB44" s="35"/>
      <c r="BNC44" s="35"/>
      <c r="BND44" s="35"/>
      <c r="BNE44" s="35"/>
      <c r="BNF44" s="35"/>
      <c r="BNG44" s="35"/>
      <c r="BNH44" s="35"/>
      <c r="BNI44" s="35"/>
      <c r="BNJ44" s="35"/>
      <c r="BNK44" s="35"/>
      <c r="BNL44" s="35"/>
      <c r="BNM44" s="35"/>
      <c r="BNN44" s="35"/>
      <c r="BNO44" s="35"/>
      <c r="BNP44" s="35"/>
      <c r="BNQ44" s="35"/>
      <c r="BNR44" s="35"/>
      <c r="BNS44" s="35"/>
      <c r="BNT44" s="35"/>
      <c r="BNU44" s="35"/>
      <c r="BNV44" s="35"/>
      <c r="BNW44" s="35"/>
      <c r="BNX44" s="35"/>
      <c r="BNY44" s="35"/>
      <c r="BNZ44" s="35"/>
      <c r="BOA44" s="35"/>
      <c r="BOB44" s="35"/>
      <c r="BOC44" s="35"/>
      <c r="BOD44" s="35"/>
      <c r="BOE44" s="35"/>
      <c r="BOF44" s="35"/>
      <c r="BOG44" s="35"/>
      <c r="BOH44" s="35"/>
      <c r="BOI44" s="35"/>
      <c r="BOJ44" s="35"/>
      <c r="BOK44" s="35"/>
      <c r="BOL44" s="35"/>
      <c r="BOM44" s="35"/>
      <c r="BON44" s="35"/>
      <c r="BOO44" s="35"/>
      <c r="BOP44" s="35"/>
      <c r="BOQ44" s="35"/>
      <c r="BOR44" s="35"/>
      <c r="BOS44" s="35"/>
      <c r="BOT44" s="35"/>
      <c r="BOU44" s="35"/>
      <c r="BOV44" s="35"/>
      <c r="BOW44" s="35"/>
      <c r="BOX44" s="35"/>
      <c r="BOY44" s="35"/>
      <c r="BOZ44" s="35"/>
      <c r="BPA44" s="35"/>
    </row>
    <row r="45" spans="1:1769" s="22" customFormat="1" ht="12.75" customHeight="1">
      <c r="A45" s="161" t="s">
        <v>51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84" t="s">
        <v>62</v>
      </c>
      <c r="AT45" s="85"/>
      <c r="AU45" s="85"/>
      <c r="AV45" s="85"/>
      <c r="AW45" s="85"/>
      <c r="AX45" s="85"/>
      <c r="AY45" s="85"/>
      <c r="AZ45" s="85"/>
      <c r="BA45" s="85"/>
      <c r="BB45" s="76">
        <f>BB48+BB50+BB51</f>
        <v>3597279.8400000003</v>
      </c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>
        <f>BM48+BM50+BM51</f>
        <v>6220387.830000001</v>
      </c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>
        <f>CB48+CB50+CB51</f>
        <v>3104558.7</v>
      </c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>
        <f>CM48+CM50+CM51</f>
        <v>5621765.1900000004</v>
      </c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7"/>
      <c r="DB45" s="76">
        <f>DB48+DB50+DB51</f>
        <v>0</v>
      </c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>
        <f>DM48+DM50+DM51</f>
        <v>33004.9</v>
      </c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>
        <f>EB48+EB50+EB51</f>
        <v>0</v>
      </c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>
        <f>EM48+EM50+EM51</f>
        <v>33004.9</v>
      </c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7"/>
      <c r="FB45" s="76">
        <f>FB48+FB50+FB51</f>
        <v>137532.78</v>
      </c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>
        <f>FM48+FM50+FM51</f>
        <v>185359.78</v>
      </c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>
        <f>GB48+GB50+GB51</f>
        <v>137532.78</v>
      </c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>
        <f>GM48+GM50+GM51</f>
        <v>185359.78</v>
      </c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7"/>
      <c r="HB45" s="76">
        <f>HB48+HB50+HB51</f>
        <v>32761.67</v>
      </c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>
        <f>HM48+HM50+HM51</f>
        <v>45427.67</v>
      </c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>
        <f>IB48+IB50+IB51</f>
        <v>32761.67</v>
      </c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>
        <f>IM48+IM50+IM51</f>
        <v>45427.67</v>
      </c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7"/>
      <c r="JB45" s="76">
        <f>JB48+JB50+JB51</f>
        <v>116544.57</v>
      </c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>
        <f>JM48+JM50+JM51</f>
        <v>153937.57</v>
      </c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>
        <f>KB48+KB50+KB51</f>
        <v>116544.57</v>
      </c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>
        <f>KM48+KM50+KM51</f>
        <v>153937.57</v>
      </c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7"/>
      <c r="LB45" s="76">
        <f>LB48+LB50+LB51</f>
        <v>33159.729999999996</v>
      </c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>
        <f>LM48+LM50+LM51</f>
        <v>73142.87</v>
      </c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>
        <f>MB48+MB50+MB51</f>
        <v>33159.729999999996</v>
      </c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>
        <f>MM48+MM50+MM51</f>
        <v>73142.87</v>
      </c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7"/>
      <c r="NB45" s="76">
        <f>NB48+NB50+NB51</f>
        <v>11037.69</v>
      </c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>
        <f>NM48+NM50+NM51</f>
        <v>29137.69</v>
      </c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>
        <f>OB48+OB50+OB51</f>
        <v>11037.69</v>
      </c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>
        <f>OM48+OM50+OM51</f>
        <v>29137.69</v>
      </c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7"/>
      <c r="PB45" s="76">
        <f>PB48+PB50+PB51</f>
        <v>17391.760000000002</v>
      </c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>
        <f>PM48+PM50+PM51</f>
        <v>9041.7599999999948</v>
      </c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>
        <f>QB48+QB50+QB51</f>
        <v>17391.760000000002</v>
      </c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>
        <f>QM48+QM50+QM51</f>
        <v>9041.7599999999948</v>
      </c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7"/>
      <c r="RB45" s="76">
        <f>RB48+RB50+RB51</f>
        <v>24356.880000000001</v>
      </c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>
        <f>RM48+RM50+RM51</f>
        <v>57352.88</v>
      </c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>
        <f>SB48+SB50+SB51</f>
        <v>24356.880000000001</v>
      </c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>
        <f>SM48+SM50+SM51</f>
        <v>57352.88</v>
      </c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7"/>
      <c r="TB45" s="76">
        <f>TB48+TB50+TB51</f>
        <v>17506.43</v>
      </c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>
        <f>TM48+TM50+TM51</f>
        <v>59591.67</v>
      </c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>
        <f>UB48+UB50+UB51</f>
        <v>17506.43</v>
      </c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>
        <f>UM48+UM50+UM51</f>
        <v>59591.67</v>
      </c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7"/>
      <c r="VB45" s="76">
        <f>VB48+VB50+VB51</f>
        <v>4868.16</v>
      </c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>
        <f>VM48+VM50+VM51</f>
        <v>9978.1600000000035</v>
      </c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>
        <f>WB48+WB50+WB51</f>
        <v>4868.16</v>
      </c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>
        <f>WM48+WM50+WM51</f>
        <v>9978.1600000000035</v>
      </c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7"/>
      <c r="XB45" s="76">
        <f>XB48+XB50+XB51</f>
        <v>9283.9</v>
      </c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>
        <f>XM48+XM50+XM51</f>
        <v>17435.62</v>
      </c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>
        <f>YB48+YB50+YB51</f>
        <v>9283.9</v>
      </c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>
        <f>YM48+YM50+YM51</f>
        <v>17435.62</v>
      </c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7"/>
      <c r="ZB45" s="76">
        <f>ZB48+ZB50+ZB51</f>
        <v>57731.39</v>
      </c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>
        <f>ZM48+ZM50+ZM51</f>
        <v>74247.64</v>
      </c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>
        <f>AAB48+AAB50+AAB51</f>
        <v>57731.39</v>
      </c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>
        <f>AAM48+AAM50+AAM51</f>
        <v>74247.64</v>
      </c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7"/>
      <c r="ABB45" s="76">
        <f>ABB48+ABB50+ABB51</f>
        <v>93983.15</v>
      </c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>
        <f>ABM48+ABM50+ABM51</f>
        <v>146162.15</v>
      </c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>
        <f>ACB48+ACB50+ACB51</f>
        <v>93983.15</v>
      </c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>
        <f>ACM48+ACM50+ACM51</f>
        <v>146162.15</v>
      </c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7"/>
      <c r="ADB45" s="76">
        <f>ADB48+ADB50+ADB51</f>
        <v>32773.29</v>
      </c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>
        <f>ADM48+ADM50+ADM51</f>
        <v>42041.289999999994</v>
      </c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>
        <f>AEB48+AEB50+AEB51</f>
        <v>32773.089999999997</v>
      </c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>
        <f>AEM48+AEM50+AEM51</f>
        <v>42041.289999999994</v>
      </c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7"/>
      <c r="AFB45" s="76">
        <f>AFB48+AFB50+AFB51</f>
        <v>155.43</v>
      </c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>
        <f>AFM48+AFM50+AFM51</f>
        <v>30334.43</v>
      </c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>
        <f>AGB48+AGB50+AGB51</f>
        <v>155.43</v>
      </c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>
        <f>AGM48+AGM50+AGM51</f>
        <v>30334.43</v>
      </c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7"/>
      <c r="AHB45" s="76">
        <f>AHB48+AHB50+AHB51</f>
        <v>11770</v>
      </c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>
        <f>AHM48+AHM50+AHM51</f>
        <v>39753.35</v>
      </c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>
        <f>AIB48+AIB50+AIB51</f>
        <v>11770</v>
      </c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>
        <f>AIM48+AIM50+AIM51</f>
        <v>39753.35</v>
      </c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7"/>
      <c r="AJB45" s="76">
        <f>AJB48+AJB50+AJB51</f>
        <v>27946.969999999998</v>
      </c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>
        <f>AJM48+AJM50+AJM51</f>
        <v>41541.97</v>
      </c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>
        <f>AKB48+AKB50+AKB51</f>
        <v>27946.969999999998</v>
      </c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>
        <f>AKM48+AKM50+AKM51</f>
        <v>41541.97</v>
      </c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7"/>
      <c r="ALB45" s="76">
        <f>ALB48+ALB50+ALB51</f>
        <v>28546.19</v>
      </c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>
        <f>ALM48+ALM50+ALM51</f>
        <v>40466.19</v>
      </c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>
        <f>AMB48+AMB50+AMB51</f>
        <v>28546.19</v>
      </c>
      <c r="AMC45" s="76"/>
      <c r="AMD45" s="76"/>
      <c r="AME45" s="76"/>
      <c r="AMF45" s="76"/>
      <c r="AMG45" s="76"/>
      <c r="AMH45" s="76"/>
      <c r="AMI45" s="76"/>
      <c r="AMJ45" s="76"/>
      <c r="AMK45" s="76"/>
      <c r="AML45" s="76"/>
      <c r="AMM45" s="76">
        <f>AMM48+AMM50+AMM51</f>
        <v>40466.19</v>
      </c>
      <c r="AMN45" s="76"/>
      <c r="AMO45" s="76"/>
      <c r="AMP45" s="76"/>
      <c r="AMQ45" s="76"/>
      <c r="AMR45" s="76"/>
      <c r="AMS45" s="76"/>
      <c r="AMT45" s="76"/>
      <c r="AMU45" s="76"/>
      <c r="AMV45" s="76"/>
      <c r="AMW45" s="76"/>
      <c r="AMX45" s="76"/>
      <c r="AMY45" s="76"/>
      <c r="AMZ45" s="76"/>
      <c r="ANA45" s="77"/>
      <c r="ANB45" s="76">
        <f>ANB48+ANB50+ANB51</f>
        <v>49440.12</v>
      </c>
      <c r="ANC45" s="76"/>
      <c r="AND45" s="76"/>
      <c r="ANE45" s="76"/>
      <c r="ANF45" s="76"/>
      <c r="ANG45" s="76"/>
      <c r="ANH45" s="76"/>
      <c r="ANI45" s="76"/>
      <c r="ANJ45" s="76"/>
      <c r="ANK45" s="76"/>
      <c r="ANL45" s="76"/>
      <c r="ANM45" s="76">
        <f>ANM48+ANM50+ANM51</f>
        <v>70012.34</v>
      </c>
      <c r="ANN45" s="76"/>
      <c r="ANO45" s="76"/>
      <c r="ANP45" s="76"/>
      <c r="ANQ45" s="76"/>
      <c r="ANR45" s="76"/>
      <c r="ANS45" s="76"/>
      <c r="ANT45" s="76"/>
      <c r="ANU45" s="76"/>
      <c r="ANV45" s="76"/>
      <c r="ANW45" s="76"/>
      <c r="ANX45" s="76"/>
      <c r="ANY45" s="76"/>
      <c r="ANZ45" s="76"/>
      <c r="AOA45" s="76"/>
      <c r="AOB45" s="76">
        <f>AOB48+AOB50+AOB51</f>
        <v>49440.12</v>
      </c>
      <c r="AOC45" s="76"/>
      <c r="AOD45" s="76"/>
      <c r="AOE45" s="76"/>
      <c r="AOF45" s="76"/>
      <c r="AOG45" s="76"/>
      <c r="AOH45" s="76"/>
      <c r="AOI45" s="76"/>
      <c r="AOJ45" s="76"/>
      <c r="AOK45" s="76"/>
      <c r="AOL45" s="76"/>
      <c r="AOM45" s="76">
        <f>AOM48+AOM50+AOM51</f>
        <v>70012.34</v>
      </c>
      <c r="AON45" s="76"/>
      <c r="AOO45" s="76"/>
      <c r="AOP45" s="76"/>
      <c r="AOQ45" s="76"/>
      <c r="AOR45" s="76"/>
      <c r="AOS45" s="76"/>
      <c r="AOT45" s="76"/>
      <c r="AOU45" s="76"/>
      <c r="AOV45" s="76"/>
      <c r="AOW45" s="76"/>
      <c r="AOX45" s="76"/>
      <c r="AOY45" s="76"/>
      <c r="AOZ45" s="76"/>
      <c r="APA45" s="77"/>
      <c r="APB45" s="76">
        <f>APB48+APB50+APB51</f>
        <v>48459.09</v>
      </c>
      <c r="APC45" s="76"/>
      <c r="APD45" s="76"/>
      <c r="APE45" s="76"/>
      <c r="APF45" s="76"/>
      <c r="APG45" s="76"/>
      <c r="APH45" s="76"/>
      <c r="API45" s="76"/>
      <c r="APJ45" s="76"/>
      <c r="APK45" s="76"/>
      <c r="APL45" s="76"/>
      <c r="APM45" s="76">
        <f>APM48+APM50+APM51</f>
        <v>64044.09</v>
      </c>
      <c r="APN45" s="76"/>
      <c r="APO45" s="76"/>
      <c r="APP45" s="76"/>
      <c r="APQ45" s="76"/>
      <c r="APR45" s="76"/>
      <c r="APS45" s="76"/>
      <c r="APT45" s="76"/>
      <c r="APU45" s="76"/>
      <c r="APV45" s="76"/>
      <c r="APW45" s="76"/>
      <c r="APX45" s="76"/>
      <c r="APY45" s="76"/>
      <c r="APZ45" s="76"/>
      <c r="AQA45" s="76"/>
      <c r="AQB45" s="76">
        <f>AQB48+AQB50+AQB51</f>
        <v>48459.09</v>
      </c>
      <c r="AQC45" s="76"/>
      <c r="AQD45" s="76"/>
      <c r="AQE45" s="76"/>
      <c r="AQF45" s="76"/>
      <c r="AQG45" s="76"/>
      <c r="AQH45" s="76"/>
      <c r="AQI45" s="76"/>
      <c r="AQJ45" s="76"/>
      <c r="AQK45" s="76"/>
      <c r="AQL45" s="76"/>
      <c r="AQM45" s="76">
        <f>AQM48+AQM50+AQM51</f>
        <v>64044.09</v>
      </c>
      <c r="AQN45" s="76"/>
      <c r="AQO45" s="76"/>
      <c r="AQP45" s="76"/>
      <c r="AQQ45" s="76"/>
      <c r="AQR45" s="76"/>
      <c r="AQS45" s="76"/>
      <c r="AQT45" s="76"/>
      <c r="AQU45" s="76"/>
      <c r="AQV45" s="76"/>
      <c r="AQW45" s="76"/>
      <c r="AQX45" s="76"/>
      <c r="AQY45" s="76"/>
      <c r="AQZ45" s="76"/>
      <c r="ARA45" s="77"/>
      <c r="ARB45" s="76">
        <f>ARB48+ARB50+ARB51</f>
        <v>8033.88</v>
      </c>
      <c r="ARC45" s="76"/>
      <c r="ARD45" s="76"/>
      <c r="ARE45" s="76"/>
      <c r="ARF45" s="76"/>
      <c r="ARG45" s="76"/>
      <c r="ARH45" s="76"/>
      <c r="ARI45" s="76"/>
      <c r="ARJ45" s="76"/>
      <c r="ARK45" s="76"/>
      <c r="ARL45" s="76"/>
      <c r="ARM45" s="76">
        <f>ARM48+ARM50+ARM51</f>
        <v>92840.48</v>
      </c>
      <c r="ARN45" s="76"/>
      <c r="ARO45" s="76"/>
      <c r="ARP45" s="76"/>
      <c r="ARQ45" s="76"/>
      <c r="ARR45" s="76"/>
      <c r="ARS45" s="76"/>
      <c r="ART45" s="76"/>
      <c r="ARU45" s="76"/>
      <c r="ARV45" s="76"/>
      <c r="ARW45" s="76"/>
      <c r="ARX45" s="76"/>
      <c r="ARY45" s="76"/>
      <c r="ARZ45" s="76"/>
      <c r="ASA45" s="76"/>
      <c r="ASB45" s="76">
        <f>ASB48+ASB50+ASB51</f>
        <v>8033.88</v>
      </c>
      <c r="ASC45" s="76"/>
      <c r="ASD45" s="76"/>
      <c r="ASE45" s="76"/>
      <c r="ASF45" s="76"/>
      <c r="ASG45" s="76"/>
      <c r="ASH45" s="76"/>
      <c r="ASI45" s="76"/>
      <c r="ASJ45" s="76"/>
      <c r="ASK45" s="76"/>
      <c r="ASL45" s="76"/>
      <c r="ASM45" s="76">
        <f>ASM48+ASM50+ASM51</f>
        <v>92840.48</v>
      </c>
      <c r="ASN45" s="76"/>
      <c r="ASO45" s="76"/>
      <c r="ASP45" s="76"/>
      <c r="ASQ45" s="76"/>
      <c r="ASR45" s="76"/>
      <c r="ASS45" s="76"/>
      <c r="AST45" s="76"/>
      <c r="ASU45" s="76"/>
      <c r="ASV45" s="76"/>
      <c r="ASW45" s="76"/>
      <c r="ASX45" s="76"/>
      <c r="ASY45" s="76"/>
      <c r="ASZ45" s="76"/>
      <c r="ATA45" s="77"/>
      <c r="ATB45" s="76">
        <f>ATB48+ATB50+ATB51</f>
        <v>84324.88</v>
      </c>
      <c r="ATC45" s="76"/>
      <c r="ATD45" s="76"/>
      <c r="ATE45" s="76"/>
      <c r="ATF45" s="76"/>
      <c r="ATG45" s="76"/>
      <c r="ATH45" s="76"/>
      <c r="ATI45" s="76"/>
      <c r="ATJ45" s="76"/>
      <c r="ATK45" s="76"/>
      <c r="ATL45" s="76"/>
      <c r="ATM45" s="76">
        <f>ATM48+ATM50+ATM51</f>
        <v>120245.74</v>
      </c>
      <c r="ATN45" s="76"/>
      <c r="ATO45" s="76"/>
      <c r="ATP45" s="76"/>
      <c r="ATQ45" s="76"/>
      <c r="ATR45" s="76"/>
      <c r="ATS45" s="76"/>
      <c r="ATT45" s="76"/>
      <c r="ATU45" s="76"/>
      <c r="ATV45" s="76"/>
      <c r="ATW45" s="76"/>
      <c r="ATX45" s="76"/>
      <c r="ATY45" s="76"/>
      <c r="ATZ45" s="76"/>
      <c r="AUA45" s="76"/>
      <c r="AUB45" s="76">
        <f>AUB48+AUB50+AUB51</f>
        <v>84324.88</v>
      </c>
      <c r="AUC45" s="76"/>
      <c r="AUD45" s="76"/>
      <c r="AUE45" s="76"/>
      <c r="AUF45" s="76"/>
      <c r="AUG45" s="76"/>
      <c r="AUH45" s="76"/>
      <c r="AUI45" s="76"/>
      <c r="AUJ45" s="76"/>
      <c r="AUK45" s="76"/>
      <c r="AUL45" s="76"/>
      <c r="AUM45" s="76">
        <f>AUM48+AUM50+AUM51</f>
        <v>120245.74</v>
      </c>
      <c r="AUN45" s="76"/>
      <c r="AUO45" s="76"/>
      <c r="AUP45" s="76"/>
      <c r="AUQ45" s="76"/>
      <c r="AUR45" s="76"/>
      <c r="AUS45" s="76"/>
      <c r="AUT45" s="76"/>
      <c r="AUU45" s="76"/>
      <c r="AUV45" s="76"/>
      <c r="AUW45" s="76"/>
      <c r="AUX45" s="76"/>
      <c r="AUY45" s="76"/>
      <c r="AUZ45" s="76"/>
      <c r="AVA45" s="77"/>
      <c r="AVB45" s="76">
        <f>AVB48+AVB50+AVB51</f>
        <v>8995.35</v>
      </c>
      <c r="AVC45" s="76"/>
      <c r="AVD45" s="76"/>
      <c r="AVE45" s="76"/>
      <c r="AVF45" s="76"/>
      <c r="AVG45" s="76"/>
      <c r="AVH45" s="76"/>
      <c r="AVI45" s="76"/>
      <c r="AVJ45" s="76"/>
      <c r="AVK45" s="76"/>
      <c r="AVL45" s="76"/>
      <c r="AVM45" s="76">
        <f>AVM48+AVM50+AVM51</f>
        <v>8995.35</v>
      </c>
      <c r="AVN45" s="76"/>
      <c r="AVO45" s="76"/>
      <c r="AVP45" s="76"/>
      <c r="AVQ45" s="76"/>
      <c r="AVR45" s="76"/>
      <c r="AVS45" s="76"/>
      <c r="AVT45" s="76"/>
      <c r="AVU45" s="76"/>
      <c r="AVV45" s="76"/>
      <c r="AVW45" s="76"/>
      <c r="AVX45" s="76"/>
      <c r="AVY45" s="76"/>
      <c r="AVZ45" s="76"/>
      <c r="AWA45" s="76"/>
      <c r="AWB45" s="76">
        <f>AWB48+AWB50+AWB51</f>
        <v>8995.35</v>
      </c>
      <c r="AWC45" s="76"/>
      <c r="AWD45" s="76"/>
      <c r="AWE45" s="76"/>
      <c r="AWF45" s="76"/>
      <c r="AWG45" s="76"/>
      <c r="AWH45" s="76"/>
      <c r="AWI45" s="76"/>
      <c r="AWJ45" s="76"/>
      <c r="AWK45" s="76"/>
      <c r="AWL45" s="76"/>
      <c r="AWM45" s="76">
        <f>AWM48+AWM50+AWM51</f>
        <v>8995.35</v>
      </c>
      <c r="AWN45" s="76"/>
      <c r="AWO45" s="76"/>
      <c r="AWP45" s="76"/>
      <c r="AWQ45" s="76"/>
      <c r="AWR45" s="76"/>
      <c r="AWS45" s="76"/>
      <c r="AWT45" s="76"/>
      <c r="AWU45" s="76"/>
      <c r="AWV45" s="76"/>
      <c r="AWW45" s="76"/>
      <c r="AWX45" s="76"/>
      <c r="AWY45" s="76"/>
      <c r="AWZ45" s="76"/>
      <c r="AXA45" s="77"/>
      <c r="AXB45" s="76">
        <f>AXB48+AXB50+AXB51</f>
        <v>61413.36</v>
      </c>
      <c r="AXC45" s="76"/>
      <c r="AXD45" s="76"/>
      <c r="AXE45" s="76"/>
      <c r="AXF45" s="76"/>
      <c r="AXG45" s="76"/>
      <c r="AXH45" s="76"/>
      <c r="AXI45" s="76"/>
      <c r="AXJ45" s="76"/>
      <c r="AXK45" s="76"/>
      <c r="AXL45" s="76"/>
      <c r="AXM45" s="76">
        <f>AXM48+AXM50+AXM51</f>
        <v>80093.89</v>
      </c>
      <c r="AXN45" s="76"/>
      <c r="AXO45" s="76"/>
      <c r="AXP45" s="76"/>
      <c r="AXQ45" s="76"/>
      <c r="AXR45" s="76"/>
      <c r="AXS45" s="76"/>
      <c r="AXT45" s="76"/>
      <c r="AXU45" s="76"/>
      <c r="AXV45" s="76"/>
      <c r="AXW45" s="76"/>
      <c r="AXX45" s="76"/>
      <c r="AXY45" s="76"/>
      <c r="AXZ45" s="76"/>
      <c r="AYA45" s="76"/>
      <c r="AYB45" s="76">
        <f>AYB48+AYB50+AYB51</f>
        <v>61413.36</v>
      </c>
      <c r="AYC45" s="76"/>
      <c r="AYD45" s="76"/>
      <c r="AYE45" s="76"/>
      <c r="AYF45" s="76"/>
      <c r="AYG45" s="76"/>
      <c r="AYH45" s="76"/>
      <c r="AYI45" s="76"/>
      <c r="AYJ45" s="76"/>
      <c r="AYK45" s="76"/>
      <c r="AYL45" s="76"/>
      <c r="AYM45" s="76">
        <f>AYM48+AYM50+AYM51</f>
        <v>80093.89</v>
      </c>
      <c r="AYN45" s="76"/>
      <c r="AYO45" s="76"/>
      <c r="AYP45" s="76"/>
      <c r="AYQ45" s="76"/>
      <c r="AYR45" s="76"/>
      <c r="AYS45" s="76"/>
      <c r="AYT45" s="76"/>
      <c r="AYU45" s="76"/>
      <c r="AYV45" s="76"/>
      <c r="AYW45" s="76"/>
      <c r="AYX45" s="76"/>
      <c r="AYY45" s="76"/>
      <c r="AYZ45" s="76"/>
      <c r="AZA45" s="77"/>
      <c r="AZB45" s="76">
        <f>AZB48+AZB50+AZB51</f>
        <v>119559.43</v>
      </c>
      <c r="AZC45" s="76"/>
      <c r="AZD45" s="76"/>
      <c r="AZE45" s="76"/>
      <c r="AZF45" s="76"/>
      <c r="AZG45" s="76"/>
      <c r="AZH45" s="76"/>
      <c r="AZI45" s="76"/>
      <c r="AZJ45" s="76"/>
      <c r="AZK45" s="76"/>
      <c r="AZL45" s="76"/>
      <c r="AZM45" s="76">
        <f>AZM48+AZM50+AZM51</f>
        <v>146411.63</v>
      </c>
      <c r="AZN45" s="76"/>
      <c r="AZO45" s="76"/>
      <c r="AZP45" s="76"/>
      <c r="AZQ45" s="76"/>
      <c r="AZR45" s="76"/>
      <c r="AZS45" s="76"/>
      <c r="AZT45" s="76"/>
      <c r="AZU45" s="76"/>
      <c r="AZV45" s="76"/>
      <c r="AZW45" s="76"/>
      <c r="AZX45" s="76"/>
      <c r="AZY45" s="76"/>
      <c r="AZZ45" s="76"/>
      <c r="BAA45" s="76"/>
      <c r="BAB45" s="76">
        <f>BAB48+BAB50+BAB51</f>
        <v>119559.43</v>
      </c>
      <c r="BAC45" s="76"/>
      <c r="BAD45" s="76"/>
      <c r="BAE45" s="76"/>
      <c r="BAF45" s="76"/>
      <c r="BAG45" s="76"/>
      <c r="BAH45" s="76"/>
      <c r="BAI45" s="76"/>
      <c r="BAJ45" s="76"/>
      <c r="BAK45" s="76"/>
      <c r="BAL45" s="76"/>
      <c r="BAM45" s="76">
        <f>BAM48+BAM50+BAM51</f>
        <v>146411.63</v>
      </c>
      <c r="BAN45" s="76"/>
      <c r="BAO45" s="76"/>
      <c r="BAP45" s="76"/>
      <c r="BAQ45" s="76"/>
      <c r="BAR45" s="76"/>
      <c r="BAS45" s="76"/>
      <c r="BAT45" s="76"/>
      <c r="BAU45" s="76"/>
      <c r="BAV45" s="76"/>
      <c r="BAW45" s="76"/>
      <c r="BAX45" s="76"/>
      <c r="BAY45" s="76"/>
      <c r="BAZ45" s="76"/>
      <c r="BBA45" s="77"/>
      <c r="BBB45" s="76">
        <f>BBB48+BBB50+BBB51</f>
        <v>1196749.78</v>
      </c>
      <c r="BBC45" s="76"/>
      <c r="BBD45" s="76"/>
      <c r="BBE45" s="76"/>
      <c r="BBF45" s="76"/>
      <c r="BBG45" s="76"/>
      <c r="BBH45" s="76"/>
      <c r="BBI45" s="76"/>
      <c r="BBJ45" s="76"/>
      <c r="BBK45" s="76"/>
      <c r="BBL45" s="76"/>
      <c r="BBM45" s="76">
        <f>BBM48+BBM50+BBM51</f>
        <v>1837823.76</v>
      </c>
      <c r="BBN45" s="76"/>
      <c r="BBO45" s="76"/>
      <c r="BBP45" s="76"/>
      <c r="BBQ45" s="76"/>
      <c r="BBR45" s="76"/>
      <c r="BBS45" s="76"/>
      <c r="BBT45" s="76"/>
      <c r="BBU45" s="76"/>
      <c r="BBV45" s="76"/>
      <c r="BBW45" s="76"/>
      <c r="BBX45" s="76"/>
      <c r="BBY45" s="76"/>
      <c r="BBZ45" s="76"/>
      <c r="BCA45" s="76"/>
      <c r="BCB45" s="76">
        <f>BCB48+BCB50+BCB51</f>
        <v>1196749.78</v>
      </c>
      <c r="BCC45" s="76"/>
      <c r="BCD45" s="76"/>
      <c r="BCE45" s="76"/>
      <c r="BCF45" s="76"/>
      <c r="BCG45" s="76"/>
      <c r="BCH45" s="76"/>
      <c r="BCI45" s="76"/>
      <c r="BCJ45" s="76"/>
      <c r="BCK45" s="76"/>
      <c r="BCL45" s="76"/>
      <c r="BCM45" s="76">
        <f>BCM48+BCM50+BCM51</f>
        <v>1837823.76</v>
      </c>
      <c r="BCN45" s="76"/>
      <c r="BCO45" s="76"/>
      <c r="BCP45" s="76"/>
      <c r="BCQ45" s="76"/>
      <c r="BCR45" s="76"/>
      <c r="BCS45" s="76"/>
      <c r="BCT45" s="76"/>
      <c r="BCU45" s="76"/>
      <c r="BCV45" s="76"/>
      <c r="BCW45" s="76"/>
      <c r="BCX45" s="76"/>
      <c r="BCY45" s="76"/>
      <c r="BCZ45" s="76"/>
      <c r="BDA45" s="77"/>
      <c r="BDB45" s="76">
        <f>BDB48+BDB50+BDB51</f>
        <v>63969.020000000004</v>
      </c>
      <c r="BDC45" s="76"/>
      <c r="BDD45" s="76"/>
      <c r="BDE45" s="76"/>
      <c r="BDF45" s="76"/>
      <c r="BDG45" s="76"/>
      <c r="BDH45" s="76"/>
      <c r="BDI45" s="76"/>
      <c r="BDJ45" s="76"/>
      <c r="BDK45" s="76"/>
      <c r="BDL45" s="76"/>
      <c r="BDM45" s="76">
        <f>BDM48+BDM50+BDM51</f>
        <v>114573.79999999999</v>
      </c>
      <c r="BDN45" s="76"/>
      <c r="BDO45" s="76"/>
      <c r="BDP45" s="76"/>
      <c r="BDQ45" s="76"/>
      <c r="BDR45" s="76"/>
      <c r="BDS45" s="76"/>
      <c r="BDT45" s="76"/>
      <c r="BDU45" s="76"/>
      <c r="BDV45" s="76"/>
      <c r="BDW45" s="76"/>
      <c r="BDX45" s="76"/>
      <c r="BDY45" s="76"/>
      <c r="BDZ45" s="76"/>
      <c r="BEA45" s="76"/>
      <c r="BEB45" s="76">
        <f>BEB48+BEB50+BEB51</f>
        <v>63969.020000000004</v>
      </c>
      <c r="BEC45" s="76"/>
      <c r="BED45" s="76"/>
      <c r="BEE45" s="76"/>
      <c r="BEF45" s="76"/>
      <c r="BEG45" s="76"/>
      <c r="BEH45" s="76"/>
      <c r="BEI45" s="76"/>
      <c r="BEJ45" s="76"/>
      <c r="BEK45" s="76"/>
      <c r="BEL45" s="76"/>
      <c r="BEM45" s="76">
        <f>BEM48+BEM50+BEM51</f>
        <v>114573.79999999999</v>
      </c>
      <c r="BEN45" s="76"/>
      <c r="BEO45" s="76"/>
      <c r="BEP45" s="76"/>
      <c r="BEQ45" s="76"/>
      <c r="BER45" s="76"/>
      <c r="BES45" s="76"/>
      <c r="BET45" s="76"/>
      <c r="BEU45" s="76"/>
      <c r="BEV45" s="76"/>
      <c r="BEW45" s="76"/>
      <c r="BEX45" s="76"/>
      <c r="BEY45" s="76"/>
      <c r="BEZ45" s="76"/>
      <c r="BFA45" s="77"/>
      <c r="BFB45" s="76">
        <f>BFB48+BFB50+BFB51</f>
        <v>149453.72</v>
      </c>
      <c r="BFC45" s="76"/>
      <c r="BFD45" s="76"/>
      <c r="BFE45" s="76"/>
      <c r="BFF45" s="76"/>
      <c r="BFG45" s="76"/>
      <c r="BFH45" s="76"/>
      <c r="BFI45" s="76"/>
      <c r="BFJ45" s="76"/>
      <c r="BFK45" s="76"/>
      <c r="BFL45" s="76"/>
      <c r="BFM45" s="76">
        <f>BFM48+BFM50+BFM51</f>
        <v>235326.27</v>
      </c>
      <c r="BFN45" s="76"/>
      <c r="BFO45" s="76"/>
      <c r="BFP45" s="76"/>
      <c r="BFQ45" s="76"/>
      <c r="BFR45" s="76"/>
      <c r="BFS45" s="76"/>
      <c r="BFT45" s="76"/>
      <c r="BFU45" s="76"/>
      <c r="BFV45" s="76"/>
      <c r="BFW45" s="76"/>
      <c r="BFX45" s="76"/>
      <c r="BFY45" s="76"/>
      <c r="BFZ45" s="76"/>
      <c r="BGA45" s="76"/>
      <c r="BGB45" s="76">
        <f>BGB48+BGB50+BGB51</f>
        <v>149453.72</v>
      </c>
      <c r="BGC45" s="76"/>
      <c r="BGD45" s="76"/>
      <c r="BGE45" s="76"/>
      <c r="BGF45" s="76"/>
      <c r="BGG45" s="76"/>
      <c r="BGH45" s="76"/>
      <c r="BGI45" s="76"/>
      <c r="BGJ45" s="76"/>
      <c r="BGK45" s="76"/>
      <c r="BGL45" s="76"/>
      <c r="BGM45" s="76">
        <f>BGM48+BGM50+BGM51</f>
        <v>235326.27</v>
      </c>
      <c r="BGN45" s="76"/>
      <c r="BGO45" s="76"/>
      <c r="BGP45" s="76"/>
      <c r="BGQ45" s="76"/>
      <c r="BGR45" s="76"/>
      <c r="BGS45" s="76"/>
      <c r="BGT45" s="76"/>
      <c r="BGU45" s="76"/>
      <c r="BGV45" s="76"/>
      <c r="BGW45" s="76"/>
      <c r="BGX45" s="76"/>
      <c r="BGY45" s="76"/>
      <c r="BGZ45" s="76"/>
      <c r="BHA45" s="77"/>
      <c r="BHB45" s="76">
        <f>BHB48+BHB50+BHB51</f>
        <v>106715.05</v>
      </c>
      <c r="BHC45" s="76"/>
      <c r="BHD45" s="76"/>
      <c r="BHE45" s="76"/>
      <c r="BHF45" s="76"/>
      <c r="BHG45" s="76"/>
      <c r="BHH45" s="76"/>
      <c r="BHI45" s="76"/>
      <c r="BHJ45" s="76"/>
      <c r="BHK45" s="76"/>
      <c r="BHL45" s="76"/>
      <c r="BHM45" s="76">
        <f>BHM48+BHM50+BHM51</f>
        <v>136167.52000000002</v>
      </c>
      <c r="BHN45" s="76"/>
      <c r="BHO45" s="76"/>
      <c r="BHP45" s="76"/>
      <c r="BHQ45" s="76"/>
      <c r="BHR45" s="76"/>
      <c r="BHS45" s="76"/>
      <c r="BHT45" s="76"/>
      <c r="BHU45" s="76"/>
      <c r="BHV45" s="76"/>
      <c r="BHW45" s="76"/>
      <c r="BHX45" s="76"/>
      <c r="BHY45" s="76"/>
      <c r="BHZ45" s="76"/>
      <c r="BIA45" s="76"/>
      <c r="BIB45" s="76">
        <f>BIB48+BIB50+BIB51</f>
        <v>106715.05</v>
      </c>
      <c r="BIC45" s="76"/>
      <c r="BID45" s="76"/>
      <c r="BIE45" s="76"/>
      <c r="BIF45" s="76"/>
      <c r="BIG45" s="76"/>
      <c r="BIH45" s="76"/>
      <c r="BII45" s="76"/>
      <c r="BIJ45" s="76"/>
      <c r="BIK45" s="76"/>
      <c r="BIL45" s="76"/>
      <c r="BIM45" s="76">
        <f>BIM48+BIM50+BIM51</f>
        <v>136167.52000000002</v>
      </c>
      <c r="BIN45" s="76"/>
      <c r="BIO45" s="76"/>
      <c r="BIP45" s="76"/>
      <c r="BIQ45" s="76"/>
      <c r="BIR45" s="76"/>
      <c r="BIS45" s="76"/>
      <c r="BIT45" s="76"/>
      <c r="BIU45" s="76"/>
      <c r="BIV45" s="76"/>
      <c r="BIW45" s="76"/>
      <c r="BIX45" s="76"/>
      <c r="BIY45" s="76"/>
      <c r="BIZ45" s="76"/>
      <c r="BJA45" s="77"/>
      <c r="BJB45" s="76">
        <f>BJB48+BJB50+BJB51</f>
        <v>66604.800000000003</v>
      </c>
      <c r="BJC45" s="76"/>
      <c r="BJD45" s="76"/>
      <c r="BJE45" s="76"/>
      <c r="BJF45" s="76"/>
      <c r="BJG45" s="76"/>
      <c r="BJH45" s="76"/>
      <c r="BJI45" s="76"/>
      <c r="BJJ45" s="76"/>
      <c r="BJK45" s="76"/>
      <c r="BJL45" s="76"/>
      <c r="BJM45" s="76">
        <f>BJM48+BJM50+BJM51</f>
        <v>109894.56</v>
      </c>
      <c r="BJN45" s="76"/>
      <c r="BJO45" s="76"/>
      <c r="BJP45" s="76"/>
      <c r="BJQ45" s="76"/>
      <c r="BJR45" s="76"/>
      <c r="BJS45" s="76"/>
      <c r="BJT45" s="76"/>
      <c r="BJU45" s="76"/>
      <c r="BJV45" s="76"/>
      <c r="BJW45" s="76"/>
      <c r="BJX45" s="76"/>
      <c r="BJY45" s="76"/>
      <c r="BJZ45" s="76"/>
      <c r="BKA45" s="76"/>
      <c r="BKB45" s="76">
        <f>BKB48+BKB50+BKB51</f>
        <v>66604.800000000003</v>
      </c>
      <c r="BKC45" s="76"/>
      <c r="BKD45" s="76"/>
      <c r="BKE45" s="76"/>
      <c r="BKF45" s="76"/>
      <c r="BKG45" s="76"/>
      <c r="BKH45" s="76"/>
      <c r="BKI45" s="76"/>
      <c r="BKJ45" s="76"/>
      <c r="BKK45" s="76"/>
      <c r="BKL45" s="76"/>
      <c r="BKM45" s="76">
        <f>BKM48+BKM50+BKM51</f>
        <v>109894.56</v>
      </c>
      <c r="BKN45" s="76"/>
      <c r="BKO45" s="76"/>
      <c r="BKP45" s="76"/>
      <c r="BKQ45" s="76"/>
      <c r="BKR45" s="76"/>
      <c r="BKS45" s="76"/>
      <c r="BKT45" s="76"/>
      <c r="BKU45" s="76"/>
      <c r="BKV45" s="76"/>
      <c r="BKW45" s="76"/>
      <c r="BKX45" s="76"/>
      <c r="BKY45" s="76"/>
      <c r="BKZ45" s="76"/>
      <c r="BLA45" s="77"/>
      <c r="BLB45" s="76">
        <f>BLB48+BLB50+BLB51</f>
        <v>976841.97</v>
      </c>
      <c r="BLC45" s="76"/>
      <c r="BLD45" s="76"/>
      <c r="BLE45" s="76"/>
      <c r="BLF45" s="76"/>
      <c r="BLG45" s="76"/>
      <c r="BLH45" s="76"/>
      <c r="BLI45" s="76"/>
      <c r="BLJ45" s="76"/>
      <c r="BLK45" s="76"/>
      <c r="BLL45" s="76"/>
      <c r="BLM45" s="76">
        <f>BLM48+BLM50+BLM51</f>
        <v>2116000.81</v>
      </c>
      <c r="BLN45" s="76"/>
      <c r="BLO45" s="76"/>
      <c r="BLP45" s="76"/>
      <c r="BLQ45" s="76"/>
      <c r="BLR45" s="76"/>
      <c r="BLS45" s="76"/>
      <c r="BLT45" s="76"/>
      <c r="BLU45" s="76"/>
      <c r="BLV45" s="76"/>
      <c r="BLW45" s="76"/>
      <c r="BLX45" s="76"/>
      <c r="BLY45" s="76"/>
      <c r="BLZ45" s="76"/>
      <c r="BMA45" s="76"/>
      <c r="BMB45" s="76">
        <f>BMB48+BMB50+BMB51</f>
        <v>483490.43</v>
      </c>
      <c r="BMC45" s="76"/>
      <c r="BMD45" s="76"/>
      <c r="BME45" s="76"/>
      <c r="BMF45" s="76"/>
      <c r="BMG45" s="76"/>
      <c r="BMH45" s="76"/>
      <c r="BMI45" s="76"/>
      <c r="BMJ45" s="76"/>
      <c r="BMK45" s="76"/>
      <c r="BML45" s="76"/>
      <c r="BMM45" s="76">
        <f>BMM48+BMM50+BMM51</f>
        <v>1517378.1700000002</v>
      </c>
      <c r="BMN45" s="76"/>
      <c r="BMO45" s="76"/>
      <c r="BMP45" s="76"/>
      <c r="BMQ45" s="76"/>
      <c r="BMR45" s="76"/>
      <c r="BMS45" s="76"/>
      <c r="BMT45" s="76"/>
      <c r="BMU45" s="76"/>
      <c r="BMV45" s="76"/>
      <c r="BMW45" s="76"/>
      <c r="BMX45" s="76"/>
      <c r="BMY45" s="76"/>
      <c r="BMZ45" s="76"/>
      <c r="BNA45" s="77"/>
      <c r="BNB45" s="35"/>
      <c r="BNC45" s="35"/>
      <c r="BND45" s="35"/>
      <c r="BNE45" s="35"/>
      <c r="BNF45" s="35"/>
      <c r="BNG45" s="35"/>
      <c r="BNH45" s="35"/>
      <c r="BNI45" s="35"/>
      <c r="BNJ45" s="35"/>
      <c r="BNK45" s="35"/>
      <c r="BNL45" s="35"/>
      <c r="BNM45" s="35"/>
      <c r="BNN45" s="35"/>
      <c r="BNO45" s="35"/>
      <c r="BNP45" s="35"/>
      <c r="BNQ45" s="35"/>
      <c r="BNR45" s="35"/>
      <c r="BNS45" s="35"/>
      <c r="BNT45" s="35"/>
      <c r="BNU45" s="35"/>
      <c r="BNV45" s="35"/>
      <c r="BNW45" s="35"/>
      <c r="BNX45" s="35"/>
      <c r="BNY45" s="35"/>
      <c r="BNZ45" s="35"/>
      <c r="BOA45" s="35"/>
      <c r="BOB45" s="35"/>
      <c r="BOC45" s="35"/>
      <c r="BOD45" s="35"/>
      <c r="BOE45" s="35"/>
      <c r="BOF45" s="35"/>
      <c r="BOG45" s="35"/>
      <c r="BOH45" s="35"/>
      <c r="BOI45" s="35"/>
      <c r="BOJ45" s="35"/>
      <c r="BOK45" s="35"/>
      <c r="BOL45" s="35"/>
      <c r="BOM45" s="35"/>
      <c r="BON45" s="35"/>
      <c r="BOO45" s="35"/>
      <c r="BOP45" s="35"/>
      <c r="BOQ45" s="35"/>
      <c r="BOR45" s="35"/>
      <c r="BOS45" s="35"/>
      <c r="BOT45" s="35"/>
      <c r="BOU45" s="35"/>
      <c r="BOV45" s="35"/>
      <c r="BOW45" s="35"/>
      <c r="BOX45" s="35"/>
      <c r="BOY45" s="35"/>
      <c r="BOZ45" s="35"/>
      <c r="BPA45" s="35"/>
    </row>
    <row r="46" spans="1:1769" s="22" customFormat="1" ht="58.5" customHeight="1">
      <c r="A46" s="173" t="s">
        <v>149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84" t="s">
        <v>63</v>
      </c>
      <c r="AT46" s="85"/>
      <c r="AU46" s="85"/>
      <c r="AV46" s="85"/>
      <c r="AW46" s="85"/>
      <c r="AX46" s="85"/>
      <c r="AY46" s="85"/>
      <c r="AZ46" s="85"/>
      <c r="BA46" s="85"/>
      <c r="BB46" s="76">
        <f>DB46+FB46+HB46+JB46+LB46+NB46+PB46+RB46+TB46+VB46+XB46+ZB46+ABB46+ADB46+AFB46+AHB46+AJB46+ALB46+ANB46+APB46+ARB46+ATB46+AVB46+AXB46+AZB46+BBB46+BDB46+BFB46+BHB46+BJB46+BLB46</f>
        <v>1728765.34</v>
      </c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>
        <f>DM46+FM46+HM46+JM46+LM46+NM46+PM46+RM46+TM46+VM46+XM46+ZM46+ABM46+ADM46+AFM46+AHM46+AJM46+ALM46+ANM46+APM46+ARM46+ATM46+AVM46+AXM46+AZM46+BBM46+BDM46+BFM46+BHM46+BJM46+BLM46</f>
        <v>2909370.9200000004</v>
      </c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>
        <f>EB46+GB46+IB46+KB46+MB46+OB46+QB46+SB46+UB46+WB46+YB46+AAB46+ACB46+AEB46+AGB46+AIB46+AKB46+AMB46+AOB46+AQB46+ASB46+AUB46+AWB46+AYB46+BAB46+BCB46+BEB46+BGB46+BIB46+BKB46+BMB46</f>
        <v>1722825.34</v>
      </c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>
        <f>EM46+GM46+IM46+KM46+MM46+OM46+QM46+SM46+UM46+WM46+YM46+AAM46+ACM46+AEM46+AGM46+AIM46+AKM46+AMM46+AOM46+AQM46+ASM46+AUM46+AWM46+AYM46+BAM46+BCM46+BEM46+BGM46+BIM46+BKM46+BMM46</f>
        <v>2884114.9200000004</v>
      </c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7"/>
      <c r="DB46" s="76">
        <v>0</v>
      </c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>
        <v>900</v>
      </c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>
        <v>0</v>
      </c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>
        <v>900</v>
      </c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7"/>
      <c r="FB46" s="76">
        <v>0</v>
      </c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>
        <v>0</v>
      </c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>
        <v>0</v>
      </c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>
        <v>0</v>
      </c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7"/>
      <c r="HB46" s="76">
        <f>111000-88100</f>
        <v>22900</v>
      </c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>
        <f>114201.7-88100</f>
        <v>26101.699999999997</v>
      </c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>
        <f>111000-88100</f>
        <v>22900</v>
      </c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>
        <f>114201.7-88100</f>
        <v>26101.699999999997</v>
      </c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7"/>
      <c r="JB46" s="76">
        <v>51751.72</v>
      </c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>
        <v>54751.72</v>
      </c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>
        <v>51751.72</v>
      </c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>
        <v>54751.72</v>
      </c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7"/>
      <c r="LB46" s="76">
        <v>12159</v>
      </c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>
        <v>49339</v>
      </c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>
        <v>12159</v>
      </c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>
        <v>49339</v>
      </c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7"/>
      <c r="NB46" s="76">
        <v>0</v>
      </c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>
        <v>9400</v>
      </c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>
        <v>0</v>
      </c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>
        <v>9400</v>
      </c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7"/>
      <c r="PB46" s="76">
        <v>500</v>
      </c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>
        <f>61200-58000</f>
        <v>3200</v>
      </c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>
        <v>500</v>
      </c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>
        <f>61200-58000</f>
        <v>3200</v>
      </c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7"/>
      <c r="RB46" s="76">
        <v>0</v>
      </c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>
        <v>3005</v>
      </c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>
        <v>0</v>
      </c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>
        <v>3005</v>
      </c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7"/>
      <c r="TB46" s="76">
        <v>3150</v>
      </c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>
        <v>3150</v>
      </c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>
        <v>3150</v>
      </c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>
        <v>3150</v>
      </c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7"/>
      <c r="VB46" s="76">
        <v>1228.1600000000001</v>
      </c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>
        <v>47628.160000000003</v>
      </c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>
        <v>1228.1600000000001</v>
      </c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>
        <v>47628.160000000003</v>
      </c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7"/>
      <c r="XB46" s="76">
        <v>0</v>
      </c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>
        <v>450</v>
      </c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>
        <v>0</v>
      </c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>
        <v>450</v>
      </c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7"/>
      <c r="ZB46" s="76">
        <v>35856</v>
      </c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>
        <v>46738.42</v>
      </c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>
        <v>35856</v>
      </c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>
        <v>46738.42</v>
      </c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7"/>
      <c r="ABB46" s="76">
        <v>3895</v>
      </c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>
        <v>11595</v>
      </c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>
        <v>3895</v>
      </c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>
        <v>11595</v>
      </c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7"/>
      <c r="ADB46" s="76">
        <v>20772.09</v>
      </c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>
        <v>36672.089999999997</v>
      </c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>
        <v>20772.09</v>
      </c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>
        <v>36672.089999999997</v>
      </c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7"/>
      <c r="AFB46" s="76">
        <v>0</v>
      </c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>
        <v>62688</v>
      </c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>
        <v>0</v>
      </c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>
        <v>62688</v>
      </c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7"/>
      <c r="AHB46" s="76">
        <v>0</v>
      </c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>
        <v>0</v>
      </c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>
        <v>0</v>
      </c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>
        <v>0</v>
      </c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7"/>
      <c r="AJB46" s="76">
        <v>3720.96</v>
      </c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>
        <v>52220.959999999999</v>
      </c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>
        <v>3720.96</v>
      </c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>
        <v>52220.959999999999</v>
      </c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7"/>
      <c r="ALB46" s="76">
        <v>450</v>
      </c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>
        <v>32050</v>
      </c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>
        <v>450</v>
      </c>
      <c r="AMC46" s="76"/>
      <c r="AMD46" s="76"/>
      <c r="AME46" s="76"/>
      <c r="AMF46" s="76"/>
      <c r="AMG46" s="76"/>
      <c r="AMH46" s="76"/>
      <c r="AMI46" s="76"/>
      <c r="AMJ46" s="76"/>
      <c r="AMK46" s="76"/>
      <c r="AML46" s="76"/>
      <c r="AMM46" s="76">
        <v>32050</v>
      </c>
      <c r="AMN46" s="76"/>
      <c r="AMO46" s="76"/>
      <c r="AMP46" s="76"/>
      <c r="AMQ46" s="76"/>
      <c r="AMR46" s="76"/>
      <c r="AMS46" s="76"/>
      <c r="AMT46" s="76"/>
      <c r="AMU46" s="76"/>
      <c r="AMV46" s="76"/>
      <c r="AMW46" s="76"/>
      <c r="AMX46" s="76"/>
      <c r="AMY46" s="76"/>
      <c r="AMZ46" s="76"/>
      <c r="ANA46" s="77"/>
      <c r="ANB46" s="76">
        <v>0</v>
      </c>
      <c r="ANC46" s="76"/>
      <c r="AND46" s="76"/>
      <c r="ANE46" s="76"/>
      <c r="ANF46" s="76"/>
      <c r="ANG46" s="76"/>
      <c r="ANH46" s="76"/>
      <c r="ANI46" s="76"/>
      <c r="ANJ46" s="76"/>
      <c r="ANK46" s="76"/>
      <c r="ANL46" s="76"/>
      <c r="ANM46" s="76">
        <v>68067.990000000005</v>
      </c>
      <c r="ANN46" s="76"/>
      <c r="ANO46" s="76"/>
      <c r="ANP46" s="76"/>
      <c r="ANQ46" s="76"/>
      <c r="ANR46" s="76"/>
      <c r="ANS46" s="76"/>
      <c r="ANT46" s="76"/>
      <c r="ANU46" s="76"/>
      <c r="ANV46" s="76"/>
      <c r="ANW46" s="76"/>
      <c r="ANX46" s="76"/>
      <c r="ANY46" s="76"/>
      <c r="ANZ46" s="76"/>
      <c r="AOA46" s="76"/>
      <c r="AOB46" s="76">
        <v>0</v>
      </c>
      <c r="AOC46" s="76"/>
      <c r="AOD46" s="76"/>
      <c r="AOE46" s="76"/>
      <c r="AOF46" s="76"/>
      <c r="AOG46" s="76"/>
      <c r="AOH46" s="76"/>
      <c r="AOI46" s="76"/>
      <c r="AOJ46" s="76"/>
      <c r="AOK46" s="76"/>
      <c r="AOL46" s="76"/>
      <c r="AOM46" s="76">
        <v>68067.990000000005</v>
      </c>
      <c r="AON46" s="76"/>
      <c r="AOO46" s="76"/>
      <c r="AOP46" s="76"/>
      <c r="AOQ46" s="76"/>
      <c r="AOR46" s="76"/>
      <c r="AOS46" s="76"/>
      <c r="AOT46" s="76"/>
      <c r="AOU46" s="76"/>
      <c r="AOV46" s="76"/>
      <c r="AOW46" s="76"/>
      <c r="AOX46" s="76"/>
      <c r="AOY46" s="76"/>
      <c r="AOZ46" s="76"/>
      <c r="APA46" s="77"/>
      <c r="APB46" s="76">
        <v>20207</v>
      </c>
      <c r="APC46" s="76"/>
      <c r="APD46" s="76"/>
      <c r="APE46" s="76"/>
      <c r="APF46" s="76"/>
      <c r="APG46" s="76"/>
      <c r="APH46" s="76"/>
      <c r="API46" s="76"/>
      <c r="APJ46" s="76"/>
      <c r="APK46" s="76"/>
      <c r="APL46" s="76"/>
      <c r="APM46" s="76">
        <f>17867+6040</f>
        <v>23907</v>
      </c>
      <c r="APN46" s="76"/>
      <c r="APO46" s="76"/>
      <c r="APP46" s="76"/>
      <c r="APQ46" s="76"/>
      <c r="APR46" s="76"/>
      <c r="APS46" s="76"/>
      <c r="APT46" s="76"/>
      <c r="APU46" s="76"/>
      <c r="APV46" s="76"/>
      <c r="APW46" s="76"/>
      <c r="APX46" s="76"/>
      <c r="APY46" s="76"/>
      <c r="APZ46" s="76"/>
      <c r="AQA46" s="76"/>
      <c r="AQB46" s="76">
        <f>14167+6040</f>
        <v>20207</v>
      </c>
      <c r="AQC46" s="76"/>
      <c r="AQD46" s="76"/>
      <c r="AQE46" s="76"/>
      <c r="AQF46" s="76"/>
      <c r="AQG46" s="76"/>
      <c r="AQH46" s="76"/>
      <c r="AQI46" s="76"/>
      <c r="AQJ46" s="76"/>
      <c r="AQK46" s="76"/>
      <c r="AQL46" s="76"/>
      <c r="AQM46" s="76">
        <f>17867+6040</f>
        <v>23907</v>
      </c>
      <c r="AQN46" s="76"/>
      <c r="AQO46" s="76"/>
      <c r="AQP46" s="76"/>
      <c r="AQQ46" s="76"/>
      <c r="AQR46" s="76"/>
      <c r="AQS46" s="76"/>
      <c r="AQT46" s="76"/>
      <c r="AQU46" s="76"/>
      <c r="AQV46" s="76"/>
      <c r="AQW46" s="76"/>
      <c r="AQX46" s="76"/>
      <c r="AQY46" s="76"/>
      <c r="AQZ46" s="76"/>
      <c r="ARA46" s="77"/>
      <c r="ARB46" s="76">
        <v>0</v>
      </c>
      <c r="ARC46" s="76"/>
      <c r="ARD46" s="76"/>
      <c r="ARE46" s="76"/>
      <c r="ARF46" s="76"/>
      <c r="ARG46" s="76"/>
      <c r="ARH46" s="76"/>
      <c r="ARI46" s="76"/>
      <c r="ARJ46" s="76"/>
      <c r="ARK46" s="76"/>
      <c r="ARL46" s="76"/>
      <c r="ARM46" s="76">
        <v>6540</v>
      </c>
      <c r="ARN46" s="76"/>
      <c r="ARO46" s="76"/>
      <c r="ARP46" s="76"/>
      <c r="ARQ46" s="76"/>
      <c r="ARR46" s="76"/>
      <c r="ARS46" s="76"/>
      <c r="ART46" s="76"/>
      <c r="ARU46" s="76"/>
      <c r="ARV46" s="76"/>
      <c r="ARW46" s="76"/>
      <c r="ARX46" s="76"/>
      <c r="ARY46" s="76"/>
      <c r="ARZ46" s="76"/>
      <c r="ASA46" s="76"/>
      <c r="ASB46" s="76">
        <v>0</v>
      </c>
      <c r="ASC46" s="76"/>
      <c r="ASD46" s="76"/>
      <c r="ASE46" s="76"/>
      <c r="ASF46" s="76"/>
      <c r="ASG46" s="76"/>
      <c r="ASH46" s="76"/>
      <c r="ASI46" s="76"/>
      <c r="ASJ46" s="76"/>
      <c r="ASK46" s="76"/>
      <c r="ASL46" s="76"/>
      <c r="ASM46" s="76">
        <v>6540</v>
      </c>
      <c r="ASN46" s="76"/>
      <c r="ASO46" s="76"/>
      <c r="ASP46" s="76"/>
      <c r="ASQ46" s="76"/>
      <c r="ASR46" s="76"/>
      <c r="ASS46" s="76"/>
      <c r="AST46" s="76"/>
      <c r="ASU46" s="76"/>
      <c r="ASV46" s="76"/>
      <c r="ASW46" s="76"/>
      <c r="ASX46" s="76"/>
      <c r="ASY46" s="76"/>
      <c r="ASZ46" s="76"/>
      <c r="ATA46" s="77"/>
      <c r="ATB46" s="76">
        <v>450</v>
      </c>
      <c r="ATC46" s="76"/>
      <c r="ATD46" s="76"/>
      <c r="ATE46" s="76"/>
      <c r="ATF46" s="76"/>
      <c r="ATG46" s="76"/>
      <c r="ATH46" s="76"/>
      <c r="ATI46" s="76"/>
      <c r="ATJ46" s="76"/>
      <c r="ATK46" s="76"/>
      <c r="ATL46" s="76"/>
      <c r="ATM46" s="76">
        <v>2340</v>
      </c>
      <c r="ATN46" s="76"/>
      <c r="ATO46" s="76"/>
      <c r="ATP46" s="76"/>
      <c r="ATQ46" s="76"/>
      <c r="ATR46" s="76"/>
      <c r="ATS46" s="76"/>
      <c r="ATT46" s="76"/>
      <c r="ATU46" s="76"/>
      <c r="ATV46" s="76"/>
      <c r="ATW46" s="76"/>
      <c r="ATX46" s="76"/>
      <c r="ATY46" s="76"/>
      <c r="ATZ46" s="76"/>
      <c r="AUA46" s="76"/>
      <c r="AUB46" s="76">
        <v>450</v>
      </c>
      <c r="AUC46" s="76"/>
      <c r="AUD46" s="76"/>
      <c r="AUE46" s="76"/>
      <c r="AUF46" s="76"/>
      <c r="AUG46" s="76"/>
      <c r="AUH46" s="76"/>
      <c r="AUI46" s="76"/>
      <c r="AUJ46" s="76"/>
      <c r="AUK46" s="76"/>
      <c r="AUL46" s="76"/>
      <c r="AUM46" s="76">
        <v>2340</v>
      </c>
      <c r="AUN46" s="76"/>
      <c r="AUO46" s="76"/>
      <c r="AUP46" s="76"/>
      <c r="AUQ46" s="76"/>
      <c r="AUR46" s="76"/>
      <c r="AUS46" s="76"/>
      <c r="AUT46" s="76"/>
      <c r="AUU46" s="76"/>
      <c r="AUV46" s="76"/>
      <c r="AUW46" s="76"/>
      <c r="AUX46" s="76"/>
      <c r="AUY46" s="76"/>
      <c r="AUZ46" s="76"/>
      <c r="AVA46" s="77"/>
      <c r="AVB46" s="76">
        <v>0</v>
      </c>
      <c r="AVC46" s="76"/>
      <c r="AVD46" s="76"/>
      <c r="AVE46" s="76"/>
      <c r="AVF46" s="76"/>
      <c r="AVG46" s="76"/>
      <c r="AVH46" s="76"/>
      <c r="AVI46" s="76"/>
      <c r="AVJ46" s="76"/>
      <c r="AVK46" s="76"/>
      <c r="AVL46" s="76"/>
      <c r="AVM46" s="76">
        <v>0</v>
      </c>
      <c r="AVN46" s="76"/>
      <c r="AVO46" s="76"/>
      <c r="AVP46" s="76"/>
      <c r="AVQ46" s="76"/>
      <c r="AVR46" s="76"/>
      <c r="AVS46" s="76"/>
      <c r="AVT46" s="76"/>
      <c r="AVU46" s="76"/>
      <c r="AVV46" s="76"/>
      <c r="AVW46" s="76"/>
      <c r="AVX46" s="76"/>
      <c r="AVY46" s="76"/>
      <c r="AVZ46" s="76"/>
      <c r="AWA46" s="76"/>
      <c r="AWB46" s="76">
        <v>0</v>
      </c>
      <c r="AWC46" s="76"/>
      <c r="AWD46" s="76"/>
      <c r="AWE46" s="76"/>
      <c r="AWF46" s="76"/>
      <c r="AWG46" s="76"/>
      <c r="AWH46" s="76"/>
      <c r="AWI46" s="76"/>
      <c r="AWJ46" s="76"/>
      <c r="AWK46" s="76"/>
      <c r="AWL46" s="76"/>
      <c r="AWM46" s="76">
        <v>0</v>
      </c>
      <c r="AWN46" s="76"/>
      <c r="AWO46" s="76"/>
      <c r="AWP46" s="76"/>
      <c r="AWQ46" s="76"/>
      <c r="AWR46" s="76"/>
      <c r="AWS46" s="76"/>
      <c r="AWT46" s="76"/>
      <c r="AWU46" s="76"/>
      <c r="AWV46" s="76"/>
      <c r="AWW46" s="76"/>
      <c r="AWX46" s="76"/>
      <c r="AWY46" s="76"/>
      <c r="AWZ46" s="76"/>
      <c r="AXA46" s="77"/>
      <c r="AXB46" s="76">
        <f>91540-64000</f>
        <v>27540</v>
      </c>
      <c r="AXC46" s="76"/>
      <c r="AXD46" s="76"/>
      <c r="AXE46" s="76"/>
      <c r="AXF46" s="76"/>
      <c r="AXG46" s="76"/>
      <c r="AXH46" s="76"/>
      <c r="AXI46" s="76"/>
      <c r="AXJ46" s="76"/>
      <c r="AXK46" s="76"/>
      <c r="AXL46" s="76"/>
      <c r="AXM46" s="76">
        <f>91540-64000</f>
        <v>27540</v>
      </c>
      <c r="AXN46" s="76"/>
      <c r="AXO46" s="76"/>
      <c r="AXP46" s="76"/>
      <c r="AXQ46" s="76"/>
      <c r="AXR46" s="76"/>
      <c r="AXS46" s="76"/>
      <c r="AXT46" s="76"/>
      <c r="AXU46" s="76"/>
      <c r="AXV46" s="76"/>
      <c r="AXW46" s="76"/>
      <c r="AXX46" s="76"/>
      <c r="AXY46" s="76"/>
      <c r="AXZ46" s="76"/>
      <c r="AYA46" s="76"/>
      <c r="AYB46" s="76">
        <f>91540-64000</f>
        <v>27540</v>
      </c>
      <c r="AYC46" s="76"/>
      <c r="AYD46" s="76"/>
      <c r="AYE46" s="76"/>
      <c r="AYF46" s="76"/>
      <c r="AYG46" s="76"/>
      <c r="AYH46" s="76"/>
      <c r="AYI46" s="76"/>
      <c r="AYJ46" s="76"/>
      <c r="AYK46" s="76"/>
      <c r="AYL46" s="76"/>
      <c r="AYM46" s="76">
        <f>91540-64000</f>
        <v>27540</v>
      </c>
      <c r="AYN46" s="76"/>
      <c r="AYO46" s="76"/>
      <c r="AYP46" s="76"/>
      <c r="AYQ46" s="76"/>
      <c r="AYR46" s="76"/>
      <c r="AYS46" s="76"/>
      <c r="AYT46" s="76"/>
      <c r="AYU46" s="76"/>
      <c r="AYV46" s="76"/>
      <c r="AYW46" s="76"/>
      <c r="AYX46" s="76"/>
      <c r="AYY46" s="76"/>
      <c r="AYZ46" s="76"/>
      <c r="AZA46" s="77"/>
      <c r="AZB46" s="76">
        <v>0</v>
      </c>
      <c r="AZC46" s="76"/>
      <c r="AZD46" s="76"/>
      <c r="AZE46" s="76"/>
      <c r="AZF46" s="76"/>
      <c r="AZG46" s="76"/>
      <c r="AZH46" s="76"/>
      <c r="AZI46" s="76"/>
      <c r="AZJ46" s="76"/>
      <c r="AZK46" s="76"/>
      <c r="AZL46" s="76"/>
      <c r="AZM46" s="76">
        <v>3120</v>
      </c>
      <c r="AZN46" s="76"/>
      <c r="AZO46" s="76"/>
      <c r="AZP46" s="76"/>
      <c r="AZQ46" s="76"/>
      <c r="AZR46" s="76"/>
      <c r="AZS46" s="76"/>
      <c r="AZT46" s="76"/>
      <c r="AZU46" s="76"/>
      <c r="AZV46" s="76"/>
      <c r="AZW46" s="76"/>
      <c r="AZX46" s="76"/>
      <c r="AZY46" s="76"/>
      <c r="AZZ46" s="76"/>
      <c r="BAA46" s="76"/>
      <c r="BAB46" s="76">
        <v>0</v>
      </c>
      <c r="BAC46" s="76"/>
      <c r="BAD46" s="76"/>
      <c r="BAE46" s="76"/>
      <c r="BAF46" s="76"/>
      <c r="BAG46" s="76"/>
      <c r="BAH46" s="76"/>
      <c r="BAI46" s="76"/>
      <c r="BAJ46" s="76"/>
      <c r="BAK46" s="76"/>
      <c r="BAL46" s="76"/>
      <c r="BAM46" s="76">
        <v>3120</v>
      </c>
      <c r="BAN46" s="76"/>
      <c r="BAO46" s="76"/>
      <c r="BAP46" s="76"/>
      <c r="BAQ46" s="76"/>
      <c r="BAR46" s="76"/>
      <c r="BAS46" s="76"/>
      <c r="BAT46" s="76"/>
      <c r="BAU46" s="76"/>
      <c r="BAV46" s="76"/>
      <c r="BAW46" s="76"/>
      <c r="BAX46" s="76"/>
      <c r="BAY46" s="76"/>
      <c r="BAZ46" s="76"/>
      <c r="BBA46" s="77"/>
      <c r="BBB46" s="76">
        <v>1172535.32</v>
      </c>
      <c r="BBC46" s="76"/>
      <c r="BBD46" s="76"/>
      <c r="BBE46" s="76"/>
      <c r="BBF46" s="76"/>
      <c r="BBG46" s="76"/>
      <c r="BBH46" s="76"/>
      <c r="BBI46" s="76"/>
      <c r="BBJ46" s="76"/>
      <c r="BBK46" s="76"/>
      <c r="BBL46" s="76"/>
      <c r="BBM46" s="76">
        <v>1683044.32</v>
      </c>
      <c r="BBN46" s="76"/>
      <c r="BBO46" s="76"/>
      <c r="BBP46" s="76"/>
      <c r="BBQ46" s="76"/>
      <c r="BBR46" s="76"/>
      <c r="BBS46" s="76"/>
      <c r="BBT46" s="76"/>
      <c r="BBU46" s="76"/>
      <c r="BBV46" s="76"/>
      <c r="BBW46" s="76"/>
      <c r="BBX46" s="76"/>
      <c r="BBY46" s="76"/>
      <c r="BBZ46" s="76"/>
      <c r="BCA46" s="76"/>
      <c r="BCB46" s="76">
        <v>1172535.32</v>
      </c>
      <c r="BCC46" s="76"/>
      <c r="BCD46" s="76"/>
      <c r="BCE46" s="76"/>
      <c r="BCF46" s="76"/>
      <c r="BCG46" s="76"/>
      <c r="BCH46" s="76"/>
      <c r="BCI46" s="76"/>
      <c r="BCJ46" s="76"/>
      <c r="BCK46" s="76"/>
      <c r="BCL46" s="76"/>
      <c r="BCM46" s="76">
        <v>1683044.32</v>
      </c>
      <c r="BCN46" s="76"/>
      <c r="BCO46" s="76"/>
      <c r="BCP46" s="76"/>
      <c r="BCQ46" s="76"/>
      <c r="BCR46" s="76"/>
      <c r="BCS46" s="76"/>
      <c r="BCT46" s="76"/>
      <c r="BCU46" s="76"/>
      <c r="BCV46" s="76"/>
      <c r="BCW46" s="76"/>
      <c r="BCX46" s="76"/>
      <c r="BCY46" s="76"/>
      <c r="BCZ46" s="76"/>
      <c r="BDA46" s="77"/>
      <c r="BDB46" s="76">
        <v>50000</v>
      </c>
      <c r="BDC46" s="76"/>
      <c r="BDD46" s="76"/>
      <c r="BDE46" s="76"/>
      <c r="BDF46" s="76"/>
      <c r="BDG46" s="76"/>
      <c r="BDH46" s="76"/>
      <c r="BDI46" s="76"/>
      <c r="BDJ46" s="76"/>
      <c r="BDK46" s="76"/>
      <c r="BDL46" s="76"/>
      <c r="BDM46" s="76">
        <v>99902</v>
      </c>
      <c r="BDN46" s="76"/>
      <c r="BDO46" s="76"/>
      <c r="BDP46" s="76"/>
      <c r="BDQ46" s="76"/>
      <c r="BDR46" s="76"/>
      <c r="BDS46" s="76"/>
      <c r="BDT46" s="76"/>
      <c r="BDU46" s="76"/>
      <c r="BDV46" s="76"/>
      <c r="BDW46" s="76"/>
      <c r="BDX46" s="76"/>
      <c r="BDY46" s="76"/>
      <c r="BDZ46" s="76"/>
      <c r="BEA46" s="76"/>
      <c r="BEB46" s="76">
        <v>50000</v>
      </c>
      <c r="BEC46" s="76"/>
      <c r="BED46" s="76"/>
      <c r="BEE46" s="76"/>
      <c r="BEF46" s="76"/>
      <c r="BEG46" s="76"/>
      <c r="BEH46" s="76"/>
      <c r="BEI46" s="76"/>
      <c r="BEJ46" s="76"/>
      <c r="BEK46" s="76"/>
      <c r="BEL46" s="76"/>
      <c r="BEM46" s="76">
        <v>99902</v>
      </c>
      <c r="BEN46" s="76"/>
      <c r="BEO46" s="76"/>
      <c r="BEP46" s="76"/>
      <c r="BEQ46" s="76"/>
      <c r="BER46" s="76"/>
      <c r="BES46" s="76"/>
      <c r="BET46" s="76"/>
      <c r="BEU46" s="76"/>
      <c r="BEV46" s="76"/>
      <c r="BEW46" s="76"/>
      <c r="BEX46" s="76"/>
      <c r="BEY46" s="76"/>
      <c r="BEZ46" s="76"/>
      <c r="BFA46" s="77"/>
      <c r="BFB46" s="76">
        <v>65761</v>
      </c>
      <c r="BFC46" s="76"/>
      <c r="BFD46" s="76"/>
      <c r="BFE46" s="76"/>
      <c r="BFF46" s="76"/>
      <c r="BFG46" s="76"/>
      <c r="BFH46" s="76"/>
      <c r="BFI46" s="76"/>
      <c r="BFJ46" s="76"/>
      <c r="BFK46" s="76"/>
      <c r="BFL46" s="76"/>
      <c r="BFM46" s="76">
        <v>84811</v>
      </c>
      <c r="BFN46" s="76"/>
      <c r="BFO46" s="76"/>
      <c r="BFP46" s="76"/>
      <c r="BFQ46" s="76"/>
      <c r="BFR46" s="76"/>
      <c r="BFS46" s="76"/>
      <c r="BFT46" s="76"/>
      <c r="BFU46" s="76"/>
      <c r="BFV46" s="76"/>
      <c r="BFW46" s="76"/>
      <c r="BFX46" s="76"/>
      <c r="BFY46" s="76"/>
      <c r="BFZ46" s="76"/>
      <c r="BGA46" s="76"/>
      <c r="BGB46" s="76">
        <v>65761</v>
      </c>
      <c r="BGC46" s="76"/>
      <c r="BGD46" s="76"/>
      <c r="BGE46" s="76"/>
      <c r="BGF46" s="76"/>
      <c r="BGG46" s="76"/>
      <c r="BGH46" s="76"/>
      <c r="BGI46" s="76"/>
      <c r="BGJ46" s="76"/>
      <c r="BGK46" s="76"/>
      <c r="BGL46" s="76"/>
      <c r="BGM46" s="76">
        <v>84811</v>
      </c>
      <c r="BGN46" s="76"/>
      <c r="BGO46" s="76"/>
      <c r="BGP46" s="76"/>
      <c r="BGQ46" s="76"/>
      <c r="BGR46" s="76"/>
      <c r="BGS46" s="76"/>
      <c r="BGT46" s="76"/>
      <c r="BGU46" s="76"/>
      <c r="BGV46" s="76"/>
      <c r="BGW46" s="76"/>
      <c r="BGX46" s="76"/>
      <c r="BGY46" s="76"/>
      <c r="BGZ46" s="76"/>
      <c r="BHA46" s="77"/>
      <c r="BHB46" s="76">
        <v>7865</v>
      </c>
      <c r="BHC46" s="76"/>
      <c r="BHD46" s="76"/>
      <c r="BHE46" s="76"/>
      <c r="BHF46" s="76"/>
      <c r="BHG46" s="76"/>
      <c r="BHH46" s="76"/>
      <c r="BHI46" s="76"/>
      <c r="BHJ46" s="76"/>
      <c r="BHK46" s="76"/>
      <c r="BHL46" s="76"/>
      <c r="BHM46" s="76">
        <v>8765</v>
      </c>
      <c r="BHN46" s="76"/>
      <c r="BHO46" s="76"/>
      <c r="BHP46" s="76"/>
      <c r="BHQ46" s="76"/>
      <c r="BHR46" s="76"/>
      <c r="BHS46" s="76"/>
      <c r="BHT46" s="76"/>
      <c r="BHU46" s="76"/>
      <c r="BHV46" s="76"/>
      <c r="BHW46" s="76"/>
      <c r="BHX46" s="76"/>
      <c r="BHY46" s="76"/>
      <c r="BHZ46" s="76"/>
      <c r="BIA46" s="76"/>
      <c r="BIB46" s="76">
        <v>7865</v>
      </c>
      <c r="BIC46" s="76"/>
      <c r="BID46" s="76"/>
      <c r="BIE46" s="76"/>
      <c r="BIF46" s="76"/>
      <c r="BIG46" s="76"/>
      <c r="BIH46" s="76"/>
      <c r="BII46" s="76"/>
      <c r="BIJ46" s="76"/>
      <c r="BIK46" s="76"/>
      <c r="BIL46" s="76"/>
      <c r="BIM46" s="76">
        <v>8765</v>
      </c>
      <c r="BIN46" s="76"/>
      <c r="BIO46" s="76"/>
      <c r="BIP46" s="76"/>
      <c r="BIQ46" s="76"/>
      <c r="BIR46" s="76"/>
      <c r="BIS46" s="76"/>
      <c r="BIT46" s="76"/>
      <c r="BIU46" s="76"/>
      <c r="BIV46" s="76"/>
      <c r="BIW46" s="76"/>
      <c r="BIX46" s="76"/>
      <c r="BIY46" s="76"/>
      <c r="BIZ46" s="76"/>
      <c r="BJA46" s="77"/>
      <c r="BJB46" s="76">
        <v>0</v>
      </c>
      <c r="BJC46" s="76"/>
      <c r="BJD46" s="76"/>
      <c r="BJE46" s="76"/>
      <c r="BJF46" s="76"/>
      <c r="BJG46" s="76"/>
      <c r="BJH46" s="76"/>
      <c r="BJI46" s="76"/>
      <c r="BJJ46" s="76"/>
      <c r="BJK46" s="76"/>
      <c r="BJL46" s="76"/>
      <c r="BJM46" s="76">
        <v>0</v>
      </c>
      <c r="BJN46" s="76"/>
      <c r="BJO46" s="76"/>
      <c r="BJP46" s="76"/>
      <c r="BJQ46" s="76"/>
      <c r="BJR46" s="76"/>
      <c r="BJS46" s="76"/>
      <c r="BJT46" s="76"/>
      <c r="BJU46" s="76"/>
      <c r="BJV46" s="76"/>
      <c r="BJW46" s="76"/>
      <c r="BJX46" s="76"/>
      <c r="BJY46" s="76"/>
      <c r="BJZ46" s="76"/>
      <c r="BKA46" s="76"/>
      <c r="BKB46" s="76">
        <v>0</v>
      </c>
      <c r="BKC46" s="76"/>
      <c r="BKD46" s="76"/>
      <c r="BKE46" s="76"/>
      <c r="BKF46" s="76"/>
      <c r="BKG46" s="76"/>
      <c r="BKH46" s="76"/>
      <c r="BKI46" s="76"/>
      <c r="BKJ46" s="76"/>
      <c r="BKK46" s="76"/>
      <c r="BKL46" s="76"/>
      <c r="BKM46" s="76">
        <v>0</v>
      </c>
      <c r="BKN46" s="76"/>
      <c r="BKO46" s="76"/>
      <c r="BKP46" s="76"/>
      <c r="BKQ46" s="76"/>
      <c r="BKR46" s="76"/>
      <c r="BKS46" s="76"/>
      <c r="BKT46" s="76"/>
      <c r="BKU46" s="76"/>
      <c r="BKV46" s="76"/>
      <c r="BKW46" s="76"/>
      <c r="BKX46" s="76"/>
      <c r="BKY46" s="76"/>
      <c r="BKZ46" s="76"/>
      <c r="BLA46" s="77"/>
      <c r="BLB46" s="76">
        <f>BMB46+5940</f>
        <v>228024.09</v>
      </c>
      <c r="BLC46" s="76"/>
      <c r="BLD46" s="76"/>
      <c r="BLE46" s="76"/>
      <c r="BLF46" s="76"/>
      <c r="BLG46" s="76"/>
      <c r="BLH46" s="76"/>
      <c r="BLI46" s="76"/>
      <c r="BLJ46" s="76"/>
      <c r="BLK46" s="76"/>
      <c r="BLL46" s="76"/>
      <c r="BLM46" s="76">
        <f>BMM46+25256</f>
        <v>461443.56</v>
      </c>
      <c r="BLN46" s="76"/>
      <c r="BLO46" s="76"/>
      <c r="BLP46" s="76"/>
      <c r="BLQ46" s="76"/>
      <c r="BLR46" s="76"/>
      <c r="BLS46" s="76"/>
      <c r="BLT46" s="76"/>
      <c r="BLU46" s="76"/>
      <c r="BLV46" s="76"/>
      <c r="BLW46" s="76"/>
      <c r="BLX46" s="76"/>
      <c r="BLY46" s="76"/>
      <c r="BLZ46" s="76"/>
      <c r="BMA46" s="76"/>
      <c r="BMB46" s="76">
        <v>222084.09</v>
      </c>
      <c r="BMC46" s="76"/>
      <c r="BMD46" s="76"/>
      <c r="BME46" s="76"/>
      <c r="BMF46" s="76"/>
      <c r="BMG46" s="76"/>
      <c r="BMH46" s="76"/>
      <c r="BMI46" s="76"/>
      <c r="BMJ46" s="76"/>
      <c r="BMK46" s="76"/>
      <c r="BML46" s="76"/>
      <c r="BMM46" s="76">
        <v>436187.56</v>
      </c>
      <c r="BMN46" s="76"/>
      <c r="BMO46" s="76"/>
      <c r="BMP46" s="76"/>
      <c r="BMQ46" s="76"/>
      <c r="BMR46" s="76"/>
      <c r="BMS46" s="76"/>
      <c r="BMT46" s="76"/>
      <c r="BMU46" s="76"/>
      <c r="BMV46" s="76"/>
      <c r="BMW46" s="76"/>
      <c r="BMX46" s="76"/>
      <c r="BMY46" s="76"/>
      <c r="BMZ46" s="76"/>
      <c r="BNA46" s="77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</row>
    <row r="47" spans="1:1769" s="22" customFormat="1" ht="59.25" customHeight="1">
      <c r="A47" s="173" t="s">
        <v>150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84" t="s">
        <v>63</v>
      </c>
      <c r="AT47" s="85"/>
      <c r="AU47" s="85"/>
      <c r="AV47" s="85"/>
      <c r="AW47" s="85"/>
      <c r="AX47" s="85"/>
      <c r="AY47" s="85"/>
      <c r="AZ47" s="85"/>
      <c r="BA47" s="85"/>
      <c r="BB47" s="76">
        <f>DB47+FB47+HB47+JB47+LB47+NB47+PB47+RB47+TB47+VB47+XB47+ZB47+ABB47+ADB47+AFB47+AHB47+AJB47+ALB47+ANB47+APB47+ARB47+ATB47+AVB47+AXB47+AZB47+BBB47+BDB47+BFB47+BHB47+BJB47+BLB47</f>
        <v>590880.44999999995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>
        <f>DM47+FM47+HM47+JM47+LM47+NM47+PM47+RM47+TM47+VM47+XM47+ZM47+ABM47+ADM47+AFM47+AHM47+AJM47+ALM47+ANM47+APM47+ARM47+ATM47+AVM47+AXM47+AZM47+BBM47+BDM47+BFM47+BHM47+BJM47+BLM47</f>
        <v>1226839.58</v>
      </c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>
        <f>EB47+GB47+IB47+KB47+MB47+OB47+QB47+SB47+UB47+WB47+YB47+AAB47+ACB47+AEB47+AGB47+AIB47+AKB47+AMB47+AOB47+AQB47+ASB47+AUB47+AWB47+AYB47+BAB47+BCB47+BEB47+BGB47+BIB47+BKB47+BMB47</f>
        <v>590880.44999999995</v>
      </c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>
        <f>EM47+GM47+IM47+KM47+MM47+OM47+QM47+SM47+UM47+WM47+YM47+AAM47+ACM47+AEM47+AGM47+AIM47+AKM47+AMM47+AOM47+AQM47+ASM47+AUM47+AWM47+AYM47+BAM47+BCM47+BEM47+BGM47+BIM47+BKM47+BMM47</f>
        <v>1226839.58</v>
      </c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7"/>
      <c r="DB47" s="76">
        <v>0</v>
      </c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>
        <v>900</v>
      </c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>
        <v>0</v>
      </c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>
        <v>900</v>
      </c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7"/>
      <c r="FB47" s="76">
        <v>0</v>
      </c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>
        <v>0</v>
      </c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>
        <v>0</v>
      </c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>
        <v>0</v>
      </c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7"/>
      <c r="HB47" s="76">
        <v>0</v>
      </c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>
        <v>3201.7</v>
      </c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>
        <v>0</v>
      </c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>
        <v>3201.7</v>
      </c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7"/>
      <c r="JB47" s="76">
        <v>0</v>
      </c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>
        <v>3000</v>
      </c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>
        <v>0</v>
      </c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>
        <v>3000</v>
      </c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7"/>
      <c r="LB47" s="76">
        <v>0</v>
      </c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>
        <v>37180</v>
      </c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>
        <v>0</v>
      </c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>
        <v>37180</v>
      </c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7"/>
      <c r="NB47" s="76">
        <v>0</v>
      </c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>
        <v>9400</v>
      </c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>
        <v>0</v>
      </c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>
        <v>9400</v>
      </c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7"/>
      <c r="PB47" s="76">
        <v>0</v>
      </c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>
        <v>60700</v>
      </c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>
        <v>0</v>
      </c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>
        <v>60700</v>
      </c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7"/>
      <c r="RB47" s="76">
        <v>0</v>
      </c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>
        <v>3005</v>
      </c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>
        <v>0</v>
      </c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>
        <v>3005</v>
      </c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7"/>
      <c r="TB47" s="76">
        <v>0</v>
      </c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>
        <v>0</v>
      </c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>
        <v>0</v>
      </c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>
        <v>0</v>
      </c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7"/>
      <c r="VB47" s="76">
        <v>42995</v>
      </c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>
        <v>46400</v>
      </c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>
        <v>42995</v>
      </c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>
        <v>46400</v>
      </c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7"/>
      <c r="XB47" s="76">
        <v>0</v>
      </c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>
        <v>450</v>
      </c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>
        <v>0</v>
      </c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>
        <v>450</v>
      </c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7"/>
      <c r="ZB47" s="76">
        <v>7417.42</v>
      </c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>
        <v>18432.419999999998</v>
      </c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>
        <v>7417.42</v>
      </c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>
        <v>18432.419999999998</v>
      </c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7"/>
      <c r="ABB47" s="76">
        <v>7000</v>
      </c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>
        <v>7700</v>
      </c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>
        <v>7000</v>
      </c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>
        <v>7700</v>
      </c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7"/>
      <c r="ADB47" s="76">
        <v>0</v>
      </c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>
        <v>15900</v>
      </c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>
        <v>0</v>
      </c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>
        <v>15900</v>
      </c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7"/>
      <c r="AFB47" s="76">
        <v>59988</v>
      </c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>
        <v>62688</v>
      </c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>
        <v>59988</v>
      </c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>
        <v>62688</v>
      </c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7"/>
      <c r="AHB47" s="76">
        <v>0</v>
      </c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>
        <v>0</v>
      </c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>
        <v>0</v>
      </c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>
        <v>0</v>
      </c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7"/>
      <c r="AJB47" s="76">
        <v>0</v>
      </c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>
        <f>31500+17000</f>
        <v>48500</v>
      </c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>
        <v>0</v>
      </c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>
        <f>31500+17000</f>
        <v>48500</v>
      </c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7"/>
      <c r="ALB47" s="76">
        <v>0</v>
      </c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>
        <v>31600</v>
      </c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>
        <v>0</v>
      </c>
      <c r="AMC47" s="76"/>
      <c r="AMD47" s="76"/>
      <c r="AME47" s="76"/>
      <c r="AMF47" s="76"/>
      <c r="AMG47" s="76"/>
      <c r="AMH47" s="76"/>
      <c r="AMI47" s="76"/>
      <c r="AMJ47" s="76"/>
      <c r="AMK47" s="76"/>
      <c r="AML47" s="76"/>
      <c r="AMM47" s="76">
        <v>31600</v>
      </c>
      <c r="AMN47" s="76"/>
      <c r="AMO47" s="76"/>
      <c r="AMP47" s="76"/>
      <c r="AMQ47" s="76"/>
      <c r="AMR47" s="76"/>
      <c r="AMS47" s="76"/>
      <c r="AMT47" s="76"/>
      <c r="AMU47" s="76"/>
      <c r="AMV47" s="76"/>
      <c r="AMW47" s="76"/>
      <c r="AMX47" s="76"/>
      <c r="AMY47" s="76"/>
      <c r="AMZ47" s="76"/>
      <c r="ANA47" s="77"/>
      <c r="ANB47" s="76">
        <v>27431.66</v>
      </c>
      <c r="ANC47" s="76"/>
      <c r="AND47" s="76"/>
      <c r="ANE47" s="76"/>
      <c r="ANF47" s="76"/>
      <c r="ANG47" s="76"/>
      <c r="ANH47" s="76"/>
      <c r="ANI47" s="76"/>
      <c r="ANJ47" s="76"/>
      <c r="ANK47" s="76"/>
      <c r="ANL47" s="76"/>
      <c r="ANM47" s="76">
        <v>68067.990000000005</v>
      </c>
      <c r="ANN47" s="76"/>
      <c r="ANO47" s="76"/>
      <c r="ANP47" s="76"/>
      <c r="ANQ47" s="76"/>
      <c r="ANR47" s="76"/>
      <c r="ANS47" s="76"/>
      <c r="ANT47" s="76"/>
      <c r="ANU47" s="76"/>
      <c r="ANV47" s="76"/>
      <c r="ANW47" s="76"/>
      <c r="ANX47" s="76"/>
      <c r="ANY47" s="76"/>
      <c r="ANZ47" s="76"/>
      <c r="AOA47" s="76"/>
      <c r="AOB47" s="76">
        <v>27431.66</v>
      </c>
      <c r="AOC47" s="76"/>
      <c r="AOD47" s="76"/>
      <c r="AOE47" s="76"/>
      <c r="AOF47" s="76"/>
      <c r="AOG47" s="76"/>
      <c r="AOH47" s="76"/>
      <c r="AOI47" s="76"/>
      <c r="AOJ47" s="76"/>
      <c r="AOK47" s="76"/>
      <c r="AOL47" s="76"/>
      <c r="AOM47" s="76">
        <v>68067.990000000005</v>
      </c>
      <c r="AON47" s="76"/>
      <c r="AOO47" s="76"/>
      <c r="AOP47" s="76"/>
      <c r="AOQ47" s="76"/>
      <c r="AOR47" s="76"/>
      <c r="AOS47" s="76"/>
      <c r="AOT47" s="76"/>
      <c r="AOU47" s="76"/>
      <c r="AOV47" s="76"/>
      <c r="AOW47" s="76"/>
      <c r="AOX47" s="76"/>
      <c r="AOY47" s="76"/>
      <c r="AOZ47" s="76"/>
      <c r="APA47" s="77"/>
      <c r="APB47" s="76">
        <v>3700</v>
      </c>
      <c r="APC47" s="76"/>
      <c r="APD47" s="76"/>
      <c r="APE47" s="76"/>
      <c r="APF47" s="76"/>
      <c r="APG47" s="76"/>
      <c r="APH47" s="76"/>
      <c r="API47" s="76"/>
      <c r="APJ47" s="76"/>
      <c r="APK47" s="76"/>
      <c r="APL47" s="76"/>
      <c r="APM47" s="76">
        <v>3700</v>
      </c>
      <c r="APN47" s="76"/>
      <c r="APO47" s="76"/>
      <c r="APP47" s="76"/>
      <c r="APQ47" s="76"/>
      <c r="APR47" s="76"/>
      <c r="APS47" s="76"/>
      <c r="APT47" s="76"/>
      <c r="APU47" s="76"/>
      <c r="APV47" s="76"/>
      <c r="APW47" s="76"/>
      <c r="APX47" s="76"/>
      <c r="APY47" s="76"/>
      <c r="APZ47" s="76"/>
      <c r="AQA47" s="76"/>
      <c r="AQB47" s="76">
        <v>3700</v>
      </c>
      <c r="AQC47" s="76"/>
      <c r="AQD47" s="76"/>
      <c r="AQE47" s="76"/>
      <c r="AQF47" s="76"/>
      <c r="AQG47" s="76"/>
      <c r="AQH47" s="76"/>
      <c r="AQI47" s="76"/>
      <c r="AQJ47" s="76"/>
      <c r="AQK47" s="76"/>
      <c r="AQL47" s="76"/>
      <c r="AQM47" s="76">
        <v>3700</v>
      </c>
      <c r="AQN47" s="76"/>
      <c r="AQO47" s="76"/>
      <c r="AQP47" s="76"/>
      <c r="AQQ47" s="76"/>
      <c r="AQR47" s="76"/>
      <c r="AQS47" s="76"/>
      <c r="AQT47" s="76"/>
      <c r="AQU47" s="76"/>
      <c r="AQV47" s="76"/>
      <c r="AQW47" s="76"/>
      <c r="AQX47" s="76"/>
      <c r="AQY47" s="76"/>
      <c r="AQZ47" s="76"/>
      <c r="ARA47" s="77"/>
      <c r="ARB47" s="76">
        <v>6540</v>
      </c>
      <c r="ARC47" s="76"/>
      <c r="ARD47" s="76"/>
      <c r="ARE47" s="76"/>
      <c r="ARF47" s="76"/>
      <c r="ARG47" s="76"/>
      <c r="ARH47" s="76"/>
      <c r="ARI47" s="76"/>
      <c r="ARJ47" s="76"/>
      <c r="ARK47" s="76"/>
      <c r="ARL47" s="76"/>
      <c r="ARM47" s="76">
        <v>6540</v>
      </c>
      <c r="ARN47" s="76"/>
      <c r="ARO47" s="76"/>
      <c r="ARP47" s="76"/>
      <c r="ARQ47" s="76"/>
      <c r="ARR47" s="76"/>
      <c r="ARS47" s="76"/>
      <c r="ART47" s="76"/>
      <c r="ARU47" s="76"/>
      <c r="ARV47" s="76"/>
      <c r="ARW47" s="76"/>
      <c r="ARX47" s="76"/>
      <c r="ARY47" s="76"/>
      <c r="ARZ47" s="76"/>
      <c r="ASA47" s="76"/>
      <c r="ASB47" s="76">
        <v>6540</v>
      </c>
      <c r="ASC47" s="76"/>
      <c r="ASD47" s="76"/>
      <c r="ASE47" s="76"/>
      <c r="ASF47" s="76"/>
      <c r="ASG47" s="76"/>
      <c r="ASH47" s="76"/>
      <c r="ASI47" s="76"/>
      <c r="ASJ47" s="76"/>
      <c r="ASK47" s="76"/>
      <c r="ASL47" s="76"/>
      <c r="ASM47" s="76">
        <v>6540</v>
      </c>
      <c r="ASN47" s="76"/>
      <c r="ASO47" s="76"/>
      <c r="ASP47" s="76"/>
      <c r="ASQ47" s="76"/>
      <c r="ASR47" s="76"/>
      <c r="ASS47" s="76"/>
      <c r="AST47" s="76"/>
      <c r="ASU47" s="76"/>
      <c r="ASV47" s="76"/>
      <c r="ASW47" s="76"/>
      <c r="ASX47" s="76"/>
      <c r="ASY47" s="76"/>
      <c r="ASZ47" s="76"/>
      <c r="ATA47" s="77"/>
      <c r="ATB47" s="76">
        <v>990</v>
      </c>
      <c r="ATC47" s="76"/>
      <c r="ATD47" s="76"/>
      <c r="ATE47" s="76"/>
      <c r="ATF47" s="76"/>
      <c r="ATG47" s="76"/>
      <c r="ATH47" s="76"/>
      <c r="ATI47" s="76"/>
      <c r="ATJ47" s="76"/>
      <c r="ATK47" s="76"/>
      <c r="ATL47" s="76"/>
      <c r="ATM47" s="76">
        <v>1890</v>
      </c>
      <c r="ATN47" s="76"/>
      <c r="ATO47" s="76"/>
      <c r="ATP47" s="76"/>
      <c r="ATQ47" s="76"/>
      <c r="ATR47" s="76"/>
      <c r="ATS47" s="76"/>
      <c r="ATT47" s="76"/>
      <c r="ATU47" s="76"/>
      <c r="ATV47" s="76"/>
      <c r="ATW47" s="76"/>
      <c r="ATX47" s="76"/>
      <c r="ATY47" s="76"/>
      <c r="ATZ47" s="76"/>
      <c r="AUA47" s="76"/>
      <c r="AUB47" s="76">
        <v>990</v>
      </c>
      <c r="AUC47" s="76"/>
      <c r="AUD47" s="76"/>
      <c r="AUE47" s="76"/>
      <c r="AUF47" s="76"/>
      <c r="AUG47" s="76"/>
      <c r="AUH47" s="76"/>
      <c r="AUI47" s="76"/>
      <c r="AUJ47" s="76"/>
      <c r="AUK47" s="76"/>
      <c r="AUL47" s="76"/>
      <c r="AUM47" s="76">
        <v>1890</v>
      </c>
      <c r="AUN47" s="76"/>
      <c r="AUO47" s="76"/>
      <c r="AUP47" s="76"/>
      <c r="AUQ47" s="76"/>
      <c r="AUR47" s="76"/>
      <c r="AUS47" s="76"/>
      <c r="AUT47" s="76"/>
      <c r="AUU47" s="76"/>
      <c r="AUV47" s="76"/>
      <c r="AUW47" s="76"/>
      <c r="AUX47" s="76"/>
      <c r="AUY47" s="76"/>
      <c r="AUZ47" s="76"/>
      <c r="AVA47" s="77"/>
      <c r="AVB47" s="76">
        <v>0</v>
      </c>
      <c r="AVC47" s="76"/>
      <c r="AVD47" s="76"/>
      <c r="AVE47" s="76"/>
      <c r="AVF47" s="76"/>
      <c r="AVG47" s="76"/>
      <c r="AVH47" s="76"/>
      <c r="AVI47" s="76"/>
      <c r="AVJ47" s="76"/>
      <c r="AVK47" s="76"/>
      <c r="AVL47" s="76"/>
      <c r="AVM47" s="76">
        <v>0</v>
      </c>
      <c r="AVN47" s="76"/>
      <c r="AVO47" s="76"/>
      <c r="AVP47" s="76"/>
      <c r="AVQ47" s="76"/>
      <c r="AVR47" s="76"/>
      <c r="AVS47" s="76"/>
      <c r="AVT47" s="76"/>
      <c r="AVU47" s="76"/>
      <c r="AVV47" s="76"/>
      <c r="AVW47" s="76"/>
      <c r="AVX47" s="76"/>
      <c r="AVY47" s="76"/>
      <c r="AVZ47" s="76"/>
      <c r="AWA47" s="76"/>
      <c r="AWB47" s="76">
        <v>0</v>
      </c>
      <c r="AWC47" s="76"/>
      <c r="AWD47" s="76"/>
      <c r="AWE47" s="76"/>
      <c r="AWF47" s="76"/>
      <c r="AWG47" s="76"/>
      <c r="AWH47" s="76"/>
      <c r="AWI47" s="76"/>
      <c r="AWJ47" s="76"/>
      <c r="AWK47" s="76"/>
      <c r="AWL47" s="76"/>
      <c r="AWM47" s="76">
        <v>0</v>
      </c>
      <c r="AWN47" s="76"/>
      <c r="AWO47" s="76"/>
      <c r="AWP47" s="76"/>
      <c r="AWQ47" s="76"/>
      <c r="AWR47" s="76"/>
      <c r="AWS47" s="76"/>
      <c r="AWT47" s="76"/>
      <c r="AWU47" s="76"/>
      <c r="AWV47" s="76"/>
      <c r="AWW47" s="76"/>
      <c r="AWX47" s="76"/>
      <c r="AWY47" s="76"/>
      <c r="AWZ47" s="76"/>
      <c r="AXA47" s="77"/>
      <c r="AXB47" s="76">
        <v>0</v>
      </c>
      <c r="AXC47" s="76"/>
      <c r="AXD47" s="76"/>
      <c r="AXE47" s="76"/>
      <c r="AXF47" s="76"/>
      <c r="AXG47" s="76"/>
      <c r="AXH47" s="76"/>
      <c r="AXI47" s="76"/>
      <c r="AXJ47" s="76"/>
      <c r="AXK47" s="76"/>
      <c r="AXL47" s="76"/>
      <c r="AXM47" s="76">
        <v>0</v>
      </c>
      <c r="AXN47" s="76"/>
      <c r="AXO47" s="76"/>
      <c r="AXP47" s="76"/>
      <c r="AXQ47" s="76"/>
      <c r="AXR47" s="76"/>
      <c r="AXS47" s="76"/>
      <c r="AXT47" s="76"/>
      <c r="AXU47" s="76"/>
      <c r="AXV47" s="76"/>
      <c r="AXW47" s="76"/>
      <c r="AXX47" s="76"/>
      <c r="AXY47" s="76"/>
      <c r="AXZ47" s="76"/>
      <c r="AYA47" s="76"/>
      <c r="AYB47" s="76">
        <v>0</v>
      </c>
      <c r="AYC47" s="76"/>
      <c r="AYD47" s="76"/>
      <c r="AYE47" s="76"/>
      <c r="AYF47" s="76"/>
      <c r="AYG47" s="76"/>
      <c r="AYH47" s="76"/>
      <c r="AYI47" s="76"/>
      <c r="AYJ47" s="76"/>
      <c r="AYK47" s="76"/>
      <c r="AYL47" s="76"/>
      <c r="AYM47" s="76">
        <v>0</v>
      </c>
      <c r="AYN47" s="76"/>
      <c r="AYO47" s="76"/>
      <c r="AYP47" s="76"/>
      <c r="AYQ47" s="76"/>
      <c r="AYR47" s="76"/>
      <c r="AYS47" s="76"/>
      <c r="AYT47" s="76"/>
      <c r="AYU47" s="76"/>
      <c r="AYV47" s="76"/>
      <c r="AYW47" s="76"/>
      <c r="AYX47" s="76"/>
      <c r="AYY47" s="76"/>
      <c r="AYZ47" s="76"/>
      <c r="AZA47" s="77"/>
      <c r="AZB47" s="76">
        <v>0</v>
      </c>
      <c r="AZC47" s="76"/>
      <c r="AZD47" s="76"/>
      <c r="AZE47" s="76"/>
      <c r="AZF47" s="76"/>
      <c r="AZG47" s="76"/>
      <c r="AZH47" s="76"/>
      <c r="AZI47" s="76"/>
      <c r="AZJ47" s="76"/>
      <c r="AZK47" s="76"/>
      <c r="AZL47" s="76"/>
      <c r="AZM47" s="76">
        <v>3120</v>
      </c>
      <c r="AZN47" s="76"/>
      <c r="AZO47" s="76"/>
      <c r="AZP47" s="76"/>
      <c r="AZQ47" s="76"/>
      <c r="AZR47" s="76"/>
      <c r="AZS47" s="76"/>
      <c r="AZT47" s="76"/>
      <c r="AZU47" s="76"/>
      <c r="AZV47" s="76"/>
      <c r="AZW47" s="76"/>
      <c r="AZX47" s="76"/>
      <c r="AZY47" s="76"/>
      <c r="AZZ47" s="76"/>
      <c r="BAA47" s="76"/>
      <c r="BAB47" s="76">
        <v>0</v>
      </c>
      <c r="BAC47" s="76"/>
      <c r="BAD47" s="76"/>
      <c r="BAE47" s="76"/>
      <c r="BAF47" s="76"/>
      <c r="BAG47" s="76"/>
      <c r="BAH47" s="76"/>
      <c r="BAI47" s="76"/>
      <c r="BAJ47" s="76"/>
      <c r="BAK47" s="76"/>
      <c r="BAL47" s="76"/>
      <c r="BAM47" s="76">
        <v>3120</v>
      </c>
      <c r="BAN47" s="76"/>
      <c r="BAO47" s="76"/>
      <c r="BAP47" s="76"/>
      <c r="BAQ47" s="76"/>
      <c r="BAR47" s="76"/>
      <c r="BAS47" s="76"/>
      <c r="BAT47" s="76"/>
      <c r="BAU47" s="76"/>
      <c r="BAV47" s="76"/>
      <c r="BAW47" s="76"/>
      <c r="BAX47" s="76"/>
      <c r="BAY47" s="76"/>
      <c r="BAZ47" s="76"/>
      <c r="BBA47" s="77"/>
      <c r="BBB47" s="76">
        <v>342499</v>
      </c>
      <c r="BBC47" s="76"/>
      <c r="BBD47" s="76"/>
      <c r="BBE47" s="76"/>
      <c r="BBF47" s="76"/>
      <c r="BBG47" s="76"/>
      <c r="BBH47" s="76"/>
      <c r="BBI47" s="76"/>
      <c r="BBJ47" s="76"/>
      <c r="BBK47" s="76"/>
      <c r="BBL47" s="76"/>
      <c r="BBM47" s="76">
        <v>510509</v>
      </c>
      <c r="BBN47" s="76"/>
      <c r="BBO47" s="76"/>
      <c r="BBP47" s="76"/>
      <c r="BBQ47" s="76"/>
      <c r="BBR47" s="76"/>
      <c r="BBS47" s="76"/>
      <c r="BBT47" s="76"/>
      <c r="BBU47" s="76"/>
      <c r="BBV47" s="76"/>
      <c r="BBW47" s="76"/>
      <c r="BBX47" s="76"/>
      <c r="BBY47" s="76"/>
      <c r="BBZ47" s="76"/>
      <c r="BCA47" s="76"/>
      <c r="BCB47" s="76">
        <v>342499</v>
      </c>
      <c r="BCC47" s="76"/>
      <c r="BCD47" s="76"/>
      <c r="BCE47" s="76"/>
      <c r="BCF47" s="76"/>
      <c r="BCG47" s="76"/>
      <c r="BCH47" s="76"/>
      <c r="BCI47" s="76"/>
      <c r="BCJ47" s="76"/>
      <c r="BCK47" s="76"/>
      <c r="BCL47" s="76"/>
      <c r="BCM47" s="76">
        <v>510509</v>
      </c>
      <c r="BCN47" s="76"/>
      <c r="BCO47" s="76"/>
      <c r="BCP47" s="76"/>
      <c r="BCQ47" s="76"/>
      <c r="BCR47" s="76"/>
      <c r="BCS47" s="76"/>
      <c r="BCT47" s="76"/>
      <c r="BCU47" s="76"/>
      <c r="BCV47" s="76"/>
      <c r="BCW47" s="76"/>
      <c r="BCX47" s="76"/>
      <c r="BCY47" s="76"/>
      <c r="BCZ47" s="76"/>
      <c r="BDA47" s="77"/>
      <c r="BDB47" s="76">
        <v>0</v>
      </c>
      <c r="BDC47" s="76"/>
      <c r="BDD47" s="76"/>
      <c r="BDE47" s="76"/>
      <c r="BDF47" s="76"/>
      <c r="BDG47" s="76"/>
      <c r="BDH47" s="76"/>
      <c r="BDI47" s="76"/>
      <c r="BDJ47" s="76"/>
      <c r="BDK47" s="76"/>
      <c r="BDL47" s="76"/>
      <c r="BDM47" s="76">
        <v>49902</v>
      </c>
      <c r="BDN47" s="76"/>
      <c r="BDO47" s="76"/>
      <c r="BDP47" s="76"/>
      <c r="BDQ47" s="76"/>
      <c r="BDR47" s="76"/>
      <c r="BDS47" s="76"/>
      <c r="BDT47" s="76"/>
      <c r="BDU47" s="76"/>
      <c r="BDV47" s="76"/>
      <c r="BDW47" s="76"/>
      <c r="BDX47" s="76"/>
      <c r="BDY47" s="76"/>
      <c r="BDZ47" s="76"/>
      <c r="BEA47" s="76"/>
      <c r="BEB47" s="76">
        <v>0</v>
      </c>
      <c r="BEC47" s="76"/>
      <c r="BED47" s="76"/>
      <c r="BEE47" s="76"/>
      <c r="BEF47" s="76"/>
      <c r="BEG47" s="76"/>
      <c r="BEH47" s="76"/>
      <c r="BEI47" s="76"/>
      <c r="BEJ47" s="76"/>
      <c r="BEK47" s="76"/>
      <c r="BEL47" s="76"/>
      <c r="BEM47" s="76">
        <v>49902</v>
      </c>
      <c r="BEN47" s="76"/>
      <c r="BEO47" s="76"/>
      <c r="BEP47" s="76"/>
      <c r="BEQ47" s="76"/>
      <c r="BER47" s="76"/>
      <c r="BES47" s="76"/>
      <c r="BET47" s="76"/>
      <c r="BEU47" s="76"/>
      <c r="BEV47" s="76"/>
      <c r="BEW47" s="76"/>
      <c r="BEX47" s="76"/>
      <c r="BEY47" s="76"/>
      <c r="BEZ47" s="76"/>
      <c r="BFA47" s="77"/>
      <c r="BFB47" s="76">
        <v>0</v>
      </c>
      <c r="BFC47" s="76"/>
      <c r="BFD47" s="76"/>
      <c r="BFE47" s="76"/>
      <c r="BFF47" s="76"/>
      <c r="BFG47" s="76"/>
      <c r="BFH47" s="76"/>
      <c r="BFI47" s="76"/>
      <c r="BFJ47" s="76"/>
      <c r="BFK47" s="76"/>
      <c r="BFL47" s="76"/>
      <c r="BFM47" s="76">
        <v>19050</v>
      </c>
      <c r="BFN47" s="76"/>
      <c r="BFO47" s="76"/>
      <c r="BFP47" s="76"/>
      <c r="BFQ47" s="76"/>
      <c r="BFR47" s="76"/>
      <c r="BFS47" s="76"/>
      <c r="BFT47" s="76"/>
      <c r="BFU47" s="76"/>
      <c r="BFV47" s="76"/>
      <c r="BFW47" s="76"/>
      <c r="BFX47" s="76"/>
      <c r="BFY47" s="76"/>
      <c r="BFZ47" s="76"/>
      <c r="BGA47" s="76"/>
      <c r="BGB47" s="76">
        <v>0</v>
      </c>
      <c r="BGC47" s="76"/>
      <c r="BGD47" s="76"/>
      <c r="BGE47" s="76"/>
      <c r="BGF47" s="76"/>
      <c r="BGG47" s="76"/>
      <c r="BGH47" s="76"/>
      <c r="BGI47" s="76"/>
      <c r="BGJ47" s="76"/>
      <c r="BGK47" s="76"/>
      <c r="BGL47" s="76"/>
      <c r="BGM47" s="76">
        <v>19050</v>
      </c>
      <c r="BGN47" s="76"/>
      <c r="BGO47" s="76"/>
      <c r="BGP47" s="76"/>
      <c r="BGQ47" s="76"/>
      <c r="BGR47" s="76"/>
      <c r="BGS47" s="76"/>
      <c r="BGT47" s="76"/>
      <c r="BGU47" s="76"/>
      <c r="BGV47" s="76"/>
      <c r="BGW47" s="76"/>
      <c r="BGX47" s="76"/>
      <c r="BGY47" s="76"/>
      <c r="BGZ47" s="76"/>
      <c r="BHA47" s="77"/>
      <c r="BHB47" s="76">
        <v>900</v>
      </c>
      <c r="BHC47" s="76"/>
      <c r="BHD47" s="76"/>
      <c r="BHE47" s="76"/>
      <c r="BHF47" s="76"/>
      <c r="BHG47" s="76"/>
      <c r="BHH47" s="76"/>
      <c r="BHI47" s="76"/>
      <c r="BHJ47" s="76"/>
      <c r="BHK47" s="76"/>
      <c r="BHL47" s="76"/>
      <c r="BHM47" s="76">
        <v>900</v>
      </c>
      <c r="BHN47" s="76"/>
      <c r="BHO47" s="76"/>
      <c r="BHP47" s="76"/>
      <c r="BHQ47" s="76"/>
      <c r="BHR47" s="76"/>
      <c r="BHS47" s="76"/>
      <c r="BHT47" s="76"/>
      <c r="BHU47" s="76"/>
      <c r="BHV47" s="76"/>
      <c r="BHW47" s="76"/>
      <c r="BHX47" s="76"/>
      <c r="BHY47" s="76"/>
      <c r="BHZ47" s="76"/>
      <c r="BIA47" s="76"/>
      <c r="BIB47" s="76">
        <v>900</v>
      </c>
      <c r="BIC47" s="76"/>
      <c r="BID47" s="76"/>
      <c r="BIE47" s="76"/>
      <c r="BIF47" s="76"/>
      <c r="BIG47" s="76"/>
      <c r="BIH47" s="76"/>
      <c r="BII47" s="76"/>
      <c r="BIJ47" s="76"/>
      <c r="BIK47" s="76"/>
      <c r="BIL47" s="76"/>
      <c r="BIM47" s="76">
        <v>900</v>
      </c>
      <c r="BIN47" s="76"/>
      <c r="BIO47" s="76"/>
      <c r="BIP47" s="76"/>
      <c r="BIQ47" s="76"/>
      <c r="BIR47" s="76"/>
      <c r="BIS47" s="76"/>
      <c r="BIT47" s="76"/>
      <c r="BIU47" s="76"/>
      <c r="BIV47" s="76"/>
      <c r="BIW47" s="76"/>
      <c r="BIX47" s="76"/>
      <c r="BIY47" s="76"/>
      <c r="BIZ47" s="76"/>
      <c r="BJA47" s="77"/>
      <c r="BJB47" s="76">
        <v>0</v>
      </c>
      <c r="BJC47" s="76"/>
      <c r="BJD47" s="76"/>
      <c r="BJE47" s="76"/>
      <c r="BJF47" s="76"/>
      <c r="BJG47" s="76"/>
      <c r="BJH47" s="76"/>
      <c r="BJI47" s="76"/>
      <c r="BJJ47" s="76"/>
      <c r="BJK47" s="76"/>
      <c r="BJL47" s="76"/>
      <c r="BJM47" s="76">
        <v>0</v>
      </c>
      <c r="BJN47" s="76"/>
      <c r="BJO47" s="76"/>
      <c r="BJP47" s="76"/>
      <c r="BJQ47" s="76"/>
      <c r="BJR47" s="76"/>
      <c r="BJS47" s="76"/>
      <c r="BJT47" s="76"/>
      <c r="BJU47" s="76"/>
      <c r="BJV47" s="76"/>
      <c r="BJW47" s="76"/>
      <c r="BJX47" s="76"/>
      <c r="BJY47" s="76"/>
      <c r="BJZ47" s="76"/>
      <c r="BKA47" s="76"/>
      <c r="BKB47" s="76">
        <v>0</v>
      </c>
      <c r="BKC47" s="76"/>
      <c r="BKD47" s="76"/>
      <c r="BKE47" s="76"/>
      <c r="BKF47" s="76"/>
      <c r="BKG47" s="76"/>
      <c r="BKH47" s="76"/>
      <c r="BKI47" s="76"/>
      <c r="BKJ47" s="76"/>
      <c r="BKK47" s="76"/>
      <c r="BKL47" s="76"/>
      <c r="BKM47" s="76">
        <v>0</v>
      </c>
      <c r="BKN47" s="76"/>
      <c r="BKO47" s="76"/>
      <c r="BKP47" s="76"/>
      <c r="BKQ47" s="76"/>
      <c r="BKR47" s="76"/>
      <c r="BKS47" s="76"/>
      <c r="BKT47" s="76"/>
      <c r="BKU47" s="76"/>
      <c r="BKV47" s="76"/>
      <c r="BKW47" s="76"/>
      <c r="BKX47" s="76"/>
      <c r="BKY47" s="76"/>
      <c r="BKZ47" s="76"/>
      <c r="BLA47" s="77"/>
      <c r="BLB47" s="76">
        <v>91419.37</v>
      </c>
      <c r="BLC47" s="76"/>
      <c r="BLD47" s="76"/>
      <c r="BLE47" s="76"/>
      <c r="BLF47" s="76"/>
      <c r="BLG47" s="76"/>
      <c r="BLH47" s="76"/>
      <c r="BLI47" s="76"/>
      <c r="BLJ47" s="76"/>
      <c r="BLK47" s="76"/>
      <c r="BLL47" s="76"/>
      <c r="BLM47" s="76">
        <v>214103.47</v>
      </c>
      <c r="BLN47" s="76"/>
      <c r="BLO47" s="76"/>
      <c r="BLP47" s="76"/>
      <c r="BLQ47" s="76"/>
      <c r="BLR47" s="76"/>
      <c r="BLS47" s="76"/>
      <c r="BLT47" s="76"/>
      <c r="BLU47" s="76"/>
      <c r="BLV47" s="76"/>
      <c r="BLW47" s="76"/>
      <c r="BLX47" s="76"/>
      <c r="BLY47" s="76"/>
      <c r="BLZ47" s="76"/>
      <c r="BMA47" s="76"/>
      <c r="BMB47" s="76">
        <v>91419.37</v>
      </c>
      <c r="BMC47" s="76"/>
      <c r="BMD47" s="76"/>
      <c r="BME47" s="76"/>
      <c r="BMF47" s="76"/>
      <c r="BMG47" s="76"/>
      <c r="BMH47" s="76"/>
      <c r="BMI47" s="76"/>
      <c r="BMJ47" s="76"/>
      <c r="BMK47" s="76"/>
      <c r="BML47" s="76"/>
      <c r="BMM47" s="76">
        <v>214103.47</v>
      </c>
      <c r="BMN47" s="76"/>
      <c r="BMO47" s="76"/>
      <c r="BMP47" s="76"/>
      <c r="BMQ47" s="76"/>
      <c r="BMR47" s="76"/>
      <c r="BMS47" s="76"/>
      <c r="BMT47" s="76"/>
      <c r="BMU47" s="76"/>
      <c r="BMV47" s="76"/>
      <c r="BMW47" s="76"/>
      <c r="BMX47" s="76"/>
      <c r="BMY47" s="76"/>
      <c r="BMZ47" s="76"/>
      <c r="BNA47" s="77"/>
      <c r="BNB47" s="35"/>
      <c r="BNC47" s="35"/>
      <c r="BND47" s="35"/>
      <c r="BNE47" s="35"/>
      <c r="BNF47" s="35"/>
      <c r="BNG47" s="35"/>
      <c r="BNH47" s="35"/>
      <c r="BNI47" s="35"/>
      <c r="BNJ47" s="35"/>
      <c r="BNK47" s="35"/>
      <c r="BNL47" s="35"/>
      <c r="BNM47" s="35"/>
      <c r="BNN47" s="35"/>
      <c r="BNO47" s="35"/>
      <c r="BNP47" s="35"/>
      <c r="BNQ47" s="35"/>
      <c r="BNR47" s="35"/>
      <c r="BNS47" s="35"/>
      <c r="BNT47" s="35"/>
      <c r="BNU47" s="35"/>
      <c r="BNV47" s="35"/>
      <c r="BNW47" s="35"/>
      <c r="BNX47" s="35"/>
      <c r="BNY47" s="35"/>
      <c r="BNZ47" s="35"/>
      <c r="BOA47" s="35"/>
      <c r="BOB47" s="35"/>
      <c r="BOC47" s="35"/>
      <c r="BOD47" s="35"/>
      <c r="BOE47" s="35"/>
      <c r="BOF47" s="35"/>
      <c r="BOG47" s="35"/>
      <c r="BOH47" s="35"/>
      <c r="BOI47" s="35"/>
      <c r="BOJ47" s="35"/>
      <c r="BOK47" s="35"/>
      <c r="BOL47" s="35"/>
      <c r="BOM47" s="35"/>
      <c r="BON47" s="35"/>
      <c r="BOO47" s="35"/>
      <c r="BOP47" s="35"/>
      <c r="BOQ47" s="35"/>
      <c r="BOR47" s="35"/>
      <c r="BOS47" s="35"/>
      <c r="BOT47" s="35"/>
      <c r="BOU47" s="35"/>
      <c r="BOV47" s="35"/>
      <c r="BOW47" s="35"/>
      <c r="BOX47" s="35"/>
      <c r="BOY47" s="35"/>
      <c r="BOZ47" s="35"/>
      <c r="BPA47" s="35"/>
    </row>
    <row r="48" spans="1:1769" s="22" customFormat="1" ht="59.25" customHeight="1">
      <c r="A48" s="173" t="s">
        <v>151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84" t="s">
        <v>63</v>
      </c>
      <c r="AT48" s="85"/>
      <c r="AU48" s="85"/>
      <c r="AV48" s="85"/>
      <c r="AW48" s="85"/>
      <c r="AX48" s="85"/>
      <c r="AY48" s="85"/>
      <c r="AZ48" s="85"/>
      <c r="BA48" s="85"/>
      <c r="BB48" s="76">
        <f>DB48+FB48+HB48+JB48+LB48+NB48+PB48+RB48+TB48+VB48+XB48+ZB48+ABB48+ADB48+AFB48+AHB48+AJB48+ALB48+ANB48+APB48+ARB48+ATB48+AVB48+AXB48+AZB48+BBB48+BDB48+BFB48+BHB48+BJB48+BLB48</f>
        <v>1728765.34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>
        <f>DM48+FM48+HM48+JM48+LM48+NM48+PM48+RM48+TM48+VM48+XM48+ZM48+ABM48+ADM48+AFM48+AHM48+AJM48+ALM48+ANM48+APM48+ARM48+ATM48+AVM48+AXM48+AZM48+BBM48+BDM48+BFM48+BHM48+BJM48+BLM48</f>
        <v>1682531.34</v>
      </c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>
        <f>EB48+GB48+IB48+KB48+MB48+OB48+QB48+SB48+UB48+WB48+YB48+AAB48+ACB48+AEB48+AGB48+AIB48+AKB48+AMB48+AOB48+AQB48+ASB48+AUB48+AWB48+AYB48+BAB48+BCB48+BEB48+BGB48+BIB48+BKB48+BMB48</f>
        <v>1722825.34</v>
      </c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>
        <f>EM48+GM48+IM48+KM48+MM48+OM48+QM48+SM48+UM48+WM48+YM48+AAM48+ACM48+AEM48+AGM48+AIM48+AKM48+AMM48+AOM48+AQM48+ASM48+AUM48+AWM48+AYM48+BAM48+BCM48+BEM48+BGM48+BIM48+BKM48+BMM48</f>
        <v>1657275.34</v>
      </c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7"/>
      <c r="DB48" s="76">
        <f>DB46-DB47</f>
        <v>0</v>
      </c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>
        <f>DM46-DM47</f>
        <v>0</v>
      </c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>
        <f>EB46-EB47</f>
        <v>0</v>
      </c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>
        <f>EM46-EM47</f>
        <v>0</v>
      </c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7"/>
      <c r="FB48" s="76">
        <f>FB46-FB47</f>
        <v>0</v>
      </c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>
        <f>FM46-FM47</f>
        <v>0</v>
      </c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>
        <f>GB46-GB47</f>
        <v>0</v>
      </c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>
        <f>GM46-GM47</f>
        <v>0</v>
      </c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7"/>
      <c r="HB48" s="76">
        <f>HB46-HB47</f>
        <v>22900</v>
      </c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>
        <f>HM46-HM47</f>
        <v>22899.999999999996</v>
      </c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>
        <f>IB46-IB47</f>
        <v>22900</v>
      </c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>
        <f>IM46-IM47</f>
        <v>22899.999999999996</v>
      </c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7"/>
      <c r="JB48" s="76">
        <f>JB46-JB47</f>
        <v>51751.72</v>
      </c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>
        <f>JM46-JM47</f>
        <v>51751.72</v>
      </c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>
        <v>51751.72</v>
      </c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>
        <f>KM46-KM47</f>
        <v>51751.72</v>
      </c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7"/>
      <c r="LB48" s="76">
        <v>12159</v>
      </c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>
        <f>LM46-LM47</f>
        <v>12159</v>
      </c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>
        <v>12159</v>
      </c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>
        <f>MM46-MM47</f>
        <v>12159</v>
      </c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7"/>
      <c r="NB48" s="76">
        <v>0</v>
      </c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>
        <f>NM46-NM47</f>
        <v>0</v>
      </c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>
        <v>0</v>
      </c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>
        <f>OM46-OM47</f>
        <v>0</v>
      </c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7"/>
      <c r="PB48" s="175">
        <v>500</v>
      </c>
      <c r="PC48" s="175"/>
      <c r="PD48" s="175"/>
      <c r="PE48" s="175"/>
      <c r="PF48" s="175"/>
      <c r="PG48" s="175"/>
      <c r="PH48" s="175"/>
      <c r="PI48" s="175"/>
      <c r="PJ48" s="175"/>
      <c r="PK48" s="175"/>
      <c r="PL48" s="175"/>
      <c r="PM48" s="175">
        <f>PM46-PM47</f>
        <v>-57500</v>
      </c>
      <c r="PN48" s="175"/>
      <c r="PO48" s="175"/>
      <c r="PP48" s="175"/>
      <c r="PQ48" s="175"/>
      <c r="PR48" s="175"/>
      <c r="PS48" s="175"/>
      <c r="PT48" s="175"/>
      <c r="PU48" s="175"/>
      <c r="PV48" s="175"/>
      <c r="PW48" s="175"/>
      <c r="PX48" s="175"/>
      <c r="PY48" s="175"/>
      <c r="PZ48" s="175"/>
      <c r="QA48" s="175"/>
      <c r="QB48" s="175">
        <v>500</v>
      </c>
      <c r="QC48" s="175"/>
      <c r="QD48" s="175"/>
      <c r="QE48" s="175"/>
      <c r="QF48" s="175"/>
      <c r="QG48" s="175"/>
      <c r="QH48" s="175"/>
      <c r="QI48" s="175"/>
      <c r="QJ48" s="175"/>
      <c r="QK48" s="175"/>
      <c r="QL48" s="175"/>
      <c r="QM48" s="175">
        <f>QM46-QM47</f>
        <v>-57500</v>
      </c>
      <c r="QN48" s="175"/>
      <c r="QO48" s="175"/>
      <c r="QP48" s="175"/>
      <c r="QQ48" s="175"/>
      <c r="QR48" s="175"/>
      <c r="QS48" s="175"/>
      <c r="QT48" s="175"/>
      <c r="QU48" s="175"/>
      <c r="QV48" s="175"/>
      <c r="QW48" s="175"/>
      <c r="QX48" s="175"/>
      <c r="QY48" s="175"/>
      <c r="QZ48" s="175"/>
      <c r="RA48" s="176"/>
      <c r="RB48" s="76">
        <v>0</v>
      </c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>
        <f>RM46-RM47</f>
        <v>0</v>
      </c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>
        <v>0</v>
      </c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>
        <f>SM46-SM47</f>
        <v>0</v>
      </c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7"/>
      <c r="TB48" s="76">
        <v>3150</v>
      </c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>
        <v>3150</v>
      </c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>
        <v>3150</v>
      </c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>
        <v>3150</v>
      </c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7"/>
      <c r="VB48" s="76">
        <v>1228.1600000000001</v>
      </c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>
        <f>VM46-VM47</f>
        <v>1228.1600000000035</v>
      </c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>
        <v>1228.1600000000001</v>
      </c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>
        <f>WM46-WM47</f>
        <v>1228.1600000000035</v>
      </c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7"/>
      <c r="XB48" s="76">
        <v>0</v>
      </c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>
        <f>XM46-XM47</f>
        <v>0</v>
      </c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>
        <v>0</v>
      </c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>
        <f>YM46-YM47</f>
        <v>0</v>
      </c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7"/>
      <c r="ZB48" s="175">
        <v>35856</v>
      </c>
      <c r="ZC48" s="175"/>
      <c r="ZD48" s="175"/>
      <c r="ZE48" s="175"/>
      <c r="ZF48" s="175"/>
      <c r="ZG48" s="175"/>
      <c r="ZH48" s="175"/>
      <c r="ZI48" s="175"/>
      <c r="ZJ48" s="175"/>
      <c r="ZK48" s="175"/>
      <c r="ZL48" s="175"/>
      <c r="ZM48" s="175">
        <f>ZM46-ZM47</f>
        <v>28306</v>
      </c>
      <c r="ZN48" s="175"/>
      <c r="ZO48" s="175"/>
      <c r="ZP48" s="175"/>
      <c r="ZQ48" s="175"/>
      <c r="ZR48" s="175"/>
      <c r="ZS48" s="175"/>
      <c r="ZT48" s="175"/>
      <c r="ZU48" s="175"/>
      <c r="ZV48" s="175"/>
      <c r="ZW48" s="175"/>
      <c r="ZX48" s="175"/>
      <c r="ZY48" s="175"/>
      <c r="ZZ48" s="175"/>
      <c r="AAA48" s="175"/>
      <c r="AAB48" s="175">
        <v>35856</v>
      </c>
      <c r="AAC48" s="175"/>
      <c r="AAD48" s="175"/>
      <c r="AAE48" s="175"/>
      <c r="AAF48" s="175"/>
      <c r="AAG48" s="175"/>
      <c r="AAH48" s="175"/>
      <c r="AAI48" s="175"/>
      <c r="AAJ48" s="175"/>
      <c r="AAK48" s="175"/>
      <c r="AAL48" s="175"/>
      <c r="AAM48" s="175">
        <f>AAM46-AAM47</f>
        <v>28306</v>
      </c>
      <c r="AAN48" s="175"/>
      <c r="AAO48" s="175"/>
      <c r="AAP48" s="175"/>
      <c r="AAQ48" s="175"/>
      <c r="AAR48" s="175"/>
      <c r="AAS48" s="175"/>
      <c r="AAT48" s="175"/>
      <c r="AAU48" s="175"/>
      <c r="AAV48" s="175"/>
      <c r="AAW48" s="175"/>
      <c r="AAX48" s="175"/>
      <c r="AAY48" s="175"/>
      <c r="AAZ48" s="175"/>
      <c r="ABA48" s="176"/>
      <c r="ABB48" s="76">
        <v>3895</v>
      </c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>
        <f>ABM46-ABM47</f>
        <v>3895</v>
      </c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>
        <v>3895</v>
      </c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>
        <f>ACM46-ACM47</f>
        <v>3895</v>
      </c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7"/>
      <c r="ADB48" s="76">
        <v>20772.09</v>
      </c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>
        <f>ADM46-ADM47</f>
        <v>20772.089999999997</v>
      </c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>
        <v>20772.09</v>
      </c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>
        <f>AEM46-AEM47</f>
        <v>20772.089999999997</v>
      </c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7"/>
      <c r="AFB48" s="76">
        <v>0</v>
      </c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>
        <f>AFM46-AFM47</f>
        <v>0</v>
      </c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>
        <v>0</v>
      </c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>
        <f>AGM46-AGM47</f>
        <v>0</v>
      </c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7"/>
      <c r="AHB48" s="76">
        <v>0</v>
      </c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>
        <v>0</v>
      </c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>
        <v>0</v>
      </c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>
        <v>0</v>
      </c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7"/>
      <c r="AJB48" s="76">
        <v>3720.96</v>
      </c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>
        <f>AJM46-AJM47</f>
        <v>3720.9599999999991</v>
      </c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>
        <v>3720.96</v>
      </c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>
        <f>AKM46-AKM47</f>
        <v>3720.9599999999991</v>
      </c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7"/>
      <c r="ALB48" s="76">
        <v>450</v>
      </c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>
        <f>ALM46-ALM47</f>
        <v>450</v>
      </c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>
        <v>450</v>
      </c>
      <c r="AMC48" s="76"/>
      <c r="AMD48" s="76"/>
      <c r="AME48" s="76"/>
      <c r="AMF48" s="76"/>
      <c r="AMG48" s="76"/>
      <c r="AMH48" s="76"/>
      <c r="AMI48" s="76"/>
      <c r="AMJ48" s="76"/>
      <c r="AMK48" s="76"/>
      <c r="AML48" s="76"/>
      <c r="AMM48" s="76">
        <f>AMM46-AMM47</f>
        <v>450</v>
      </c>
      <c r="AMN48" s="76"/>
      <c r="AMO48" s="76"/>
      <c r="AMP48" s="76"/>
      <c r="AMQ48" s="76"/>
      <c r="AMR48" s="76"/>
      <c r="AMS48" s="76"/>
      <c r="AMT48" s="76"/>
      <c r="AMU48" s="76"/>
      <c r="AMV48" s="76"/>
      <c r="AMW48" s="76"/>
      <c r="AMX48" s="76"/>
      <c r="AMY48" s="76"/>
      <c r="AMZ48" s="76"/>
      <c r="ANA48" s="77"/>
      <c r="ANB48" s="76">
        <v>0</v>
      </c>
      <c r="ANC48" s="76"/>
      <c r="AND48" s="76"/>
      <c r="ANE48" s="76"/>
      <c r="ANF48" s="76"/>
      <c r="ANG48" s="76"/>
      <c r="ANH48" s="76"/>
      <c r="ANI48" s="76"/>
      <c r="ANJ48" s="76"/>
      <c r="ANK48" s="76"/>
      <c r="ANL48" s="76"/>
      <c r="ANM48" s="76">
        <f>ANM46-ANM47</f>
        <v>0</v>
      </c>
      <c r="ANN48" s="76"/>
      <c r="ANO48" s="76"/>
      <c r="ANP48" s="76"/>
      <c r="ANQ48" s="76"/>
      <c r="ANR48" s="76"/>
      <c r="ANS48" s="76"/>
      <c r="ANT48" s="76"/>
      <c r="ANU48" s="76"/>
      <c r="ANV48" s="76"/>
      <c r="ANW48" s="76"/>
      <c r="ANX48" s="76"/>
      <c r="ANY48" s="76"/>
      <c r="ANZ48" s="76"/>
      <c r="AOA48" s="76"/>
      <c r="AOB48" s="76">
        <v>0</v>
      </c>
      <c r="AOC48" s="76"/>
      <c r="AOD48" s="76"/>
      <c r="AOE48" s="76"/>
      <c r="AOF48" s="76"/>
      <c r="AOG48" s="76"/>
      <c r="AOH48" s="76"/>
      <c r="AOI48" s="76"/>
      <c r="AOJ48" s="76"/>
      <c r="AOK48" s="76"/>
      <c r="AOL48" s="76"/>
      <c r="AOM48" s="76">
        <f>AOM46-AOM47</f>
        <v>0</v>
      </c>
      <c r="AON48" s="76"/>
      <c r="AOO48" s="76"/>
      <c r="AOP48" s="76"/>
      <c r="AOQ48" s="76"/>
      <c r="AOR48" s="76"/>
      <c r="AOS48" s="76"/>
      <c r="AOT48" s="76"/>
      <c r="AOU48" s="76"/>
      <c r="AOV48" s="76"/>
      <c r="AOW48" s="76"/>
      <c r="AOX48" s="76"/>
      <c r="AOY48" s="76"/>
      <c r="AOZ48" s="76"/>
      <c r="APA48" s="77"/>
      <c r="APB48" s="76">
        <v>20207</v>
      </c>
      <c r="APC48" s="76"/>
      <c r="APD48" s="76"/>
      <c r="APE48" s="76"/>
      <c r="APF48" s="76"/>
      <c r="APG48" s="76"/>
      <c r="APH48" s="76"/>
      <c r="API48" s="76"/>
      <c r="APJ48" s="76"/>
      <c r="APK48" s="76"/>
      <c r="APL48" s="76"/>
      <c r="APM48" s="76">
        <f>APM46-APM47</f>
        <v>20207</v>
      </c>
      <c r="APN48" s="76"/>
      <c r="APO48" s="76"/>
      <c r="APP48" s="76"/>
      <c r="APQ48" s="76"/>
      <c r="APR48" s="76"/>
      <c r="APS48" s="76"/>
      <c r="APT48" s="76"/>
      <c r="APU48" s="76"/>
      <c r="APV48" s="76"/>
      <c r="APW48" s="76"/>
      <c r="APX48" s="76"/>
      <c r="APY48" s="76"/>
      <c r="APZ48" s="76"/>
      <c r="AQA48" s="76"/>
      <c r="AQB48" s="76">
        <f>14167+6040</f>
        <v>20207</v>
      </c>
      <c r="AQC48" s="76"/>
      <c r="AQD48" s="76"/>
      <c r="AQE48" s="76"/>
      <c r="AQF48" s="76"/>
      <c r="AQG48" s="76"/>
      <c r="AQH48" s="76"/>
      <c r="AQI48" s="76"/>
      <c r="AQJ48" s="76"/>
      <c r="AQK48" s="76"/>
      <c r="AQL48" s="76"/>
      <c r="AQM48" s="76">
        <f>AQM46-AQM47</f>
        <v>20207</v>
      </c>
      <c r="AQN48" s="76"/>
      <c r="AQO48" s="76"/>
      <c r="AQP48" s="76"/>
      <c r="AQQ48" s="76"/>
      <c r="AQR48" s="76"/>
      <c r="AQS48" s="76"/>
      <c r="AQT48" s="76"/>
      <c r="AQU48" s="76"/>
      <c r="AQV48" s="76"/>
      <c r="AQW48" s="76"/>
      <c r="AQX48" s="76"/>
      <c r="AQY48" s="76"/>
      <c r="AQZ48" s="76"/>
      <c r="ARA48" s="77"/>
      <c r="ARB48" s="76">
        <v>0</v>
      </c>
      <c r="ARC48" s="76"/>
      <c r="ARD48" s="76"/>
      <c r="ARE48" s="76"/>
      <c r="ARF48" s="76"/>
      <c r="ARG48" s="76"/>
      <c r="ARH48" s="76"/>
      <c r="ARI48" s="76"/>
      <c r="ARJ48" s="76"/>
      <c r="ARK48" s="76"/>
      <c r="ARL48" s="76"/>
      <c r="ARM48" s="76">
        <f>ARM46-ARM47</f>
        <v>0</v>
      </c>
      <c r="ARN48" s="76"/>
      <c r="ARO48" s="76"/>
      <c r="ARP48" s="76"/>
      <c r="ARQ48" s="76"/>
      <c r="ARR48" s="76"/>
      <c r="ARS48" s="76"/>
      <c r="ART48" s="76"/>
      <c r="ARU48" s="76"/>
      <c r="ARV48" s="76"/>
      <c r="ARW48" s="76"/>
      <c r="ARX48" s="76"/>
      <c r="ARY48" s="76"/>
      <c r="ARZ48" s="76"/>
      <c r="ASA48" s="76"/>
      <c r="ASB48" s="76">
        <v>0</v>
      </c>
      <c r="ASC48" s="76"/>
      <c r="ASD48" s="76"/>
      <c r="ASE48" s="76"/>
      <c r="ASF48" s="76"/>
      <c r="ASG48" s="76"/>
      <c r="ASH48" s="76"/>
      <c r="ASI48" s="76"/>
      <c r="ASJ48" s="76"/>
      <c r="ASK48" s="76"/>
      <c r="ASL48" s="76"/>
      <c r="ASM48" s="76">
        <f>ASM46-ASM47</f>
        <v>0</v>
      </c>
      <c r="ASN48" s="76"/>
      <c r="ASO48" s="76"/>
      <c r="ASP48" s="76"/>
      <c r="ASQ48" s="76"/>
      <c r="ASR48" s="76"/>
      <c r="ASS48" s="76"/>
      <c r="AST48" s="76"/>
      <c r="ASU48" s="76"/>
      <c r="ASV48" s="76"/>
      <c r="ASW48" s="76"/>
      <c r="ASX48" s="76"/>
      <c r="ASY48" s="76"/>
      <c r="ASZ48" s="76"/>
      <c r="ATA48" s="77"/>
      <c r="ATB48" s="76">
        <v>450</v>
      </c>
      <c r="ATC48" s="76"/>
      <c r="ATD48" s="76"/>
      <c r="ATE48" s="76"/>
      <c r="ATF48" s="76"/>
      <c r="ATG48" s="76"/>
      <c r="ATH48" s="76"/>
      <c r="ATI48" s="76"/>
      <c r="ATJ48" s="76"/>
      <c r="ATK48" s="76"/>
      <c r="ATL48" s="76"/>
      <c r="ATM48" s="76">
        <f>ATM46-ATM47</f>
        <v>450</v>
      </c>
      <c r="ATN48" s="76"/>
      <c r="ATO48" s="76"/>
      <c r="ATP48" s="76"/>
      <c r="ATQ48" s="76"/>
      <c r="ATR48" s="76"/>
      <c r="ATS48" s="76"/>
      <c r="ATT48" s="76"/>
      <c r="ATU48" s="76"/>
      <c r="ATV48" s="76"/>
      <c r="ATW48" s="76"/>
      <c r="ATX48" s="76"/>
      <c r="ATY48" s="76"/>
      <c r="ATZ48" s="76"/>
      <c r="AUA48" s="76"/>
      <c r="AUB48" s="76">
        <v>450</v>
      </c>
      <c r="AUC48" s="76"/>
      <c r="AUD48" s="76"/>
      <c r="AUE48" s="76"/>
      <c r="AUF48" s="76"/>
      <c r="AUG48" s="76"/>
      <c r="AUH48" s="76"/>
      <c r="AUI48" s="76"/>
      <c r="AUJ48" s="76"/>
      <c r="AUK48" s="76"/>
      <c r="AUL48" s="76"/>
      <c r="AUM48" s="76">
        <f>AUM46-AUM47</f>
        <v>450</v>
      </c>
      <c r="AUN48" s="76"/>
      <c r="AUO48" s="76"/>
      <c r="AUP48" s="76"/>
      <c r="AUQ48" s="76"/>
      <c r="AUR48" s="76"/>
      <c r="AUS48" s="76"/>
      <c r="AUT48" s="76"/>
      <c r="AUU48" s="76"/>
      <c r="AUV48" s="76"/>
      <c r="AUW48" s="76"/>
      <c r="AUX48" s="76"/>
      <c r="AUY48" s="76"/>
      <c r="AUZ48" s="76"/>
      <c r="AVA48" s="77"/>
      <c r="AVB48" s="76">
        <v>0</v>
      </c>
      <c r="AVC48" s="76"/>
      <c r="AVD48" s="76"/>
      <c r="AVE48" s="76"/>
      <c r="AVF48" s="76"/>
      <c r="AVG48" s="76"/>
      <c r="AVH48" s="76"/>
      <c r="AVI48" s="76"/>
      <c r="AVJ48" s="76"/>
      <c r="AVK48" s="76"/>
      <c r="AVL48" s="76"/>
      <c r="AVM48" s="76">
        <v>0</v>
      </c>
      <c r="AVN48" s="76"/>
      <c r="AVO48" s="76"/>
      <c r="AVP48" s="76"/>
      <c r="AVQ48" s="76"/>
      <c r="AVR48" s="76"/>
      <c r="AVS48" s="76"/>
      <c r="AVT48" s="76"/>
      <c r="AVU48" s="76"/>
      <c r="AVV48" s="76"/>
      <c r="AVW48" s="76"/>
      <c r="AVX48" s="76"/>
      <c r="AVY48" s="76"/>
      <c r="AVZ48" s="76"/>
      <c r="AWA48" s="76"/>
      <c r="AWB48" s="76">
        <v>0</v>
      </c>
      <c r="AWC48" s="76"/>
      <c r="AWD48" s="76"/>
      <c r="AWE48" s="76"/>
      <c r="AWF48" s="76"/>
      <c r="AWG48" s="76"/>
      <c r="AWH48" s="76"/>
      <c r="AWI48" s="76"/>
      <c r="AWJ48" s="76"/>
      <c r="AWK48" s="76"/>
      <c r="AWL48" s="76"/>
      <c r="AWM48" s="76">
        <v>0</v>
      </c>
      <c r="AWN48" s="76"/>
      <c r="AWO48" s="76"/>
      <c r="AWP48" s="76"/>
      <c r="AWQ48" s="76"/>
      <c r="AWR48" s="76"/>
      <c r="AWS48" s="76"/>
      <c r="AWT48" s="76"/>
      <c r="AWU48" s="76"/>
      <c r="AWV48" s="76"/>
      <c r="AWW48" s="76"/>
      <c r="AWX48" s="76"/>
      <c r="AWY48" s="76"/>
      <c r="AWZ48" s="76"/>
      <c r="AXA48" s="77"/>
      <c r="AXB48" s="76">
        <f>91540-64000</f>
        <v>27540</v>
      </c>
      <c r="AXC48" s="76"/>
      <c r="AXD48" s="76"/>
      <c r="AXE48" s="76"/>
      <c r="AXF48" s="76"/>
      <c r="AXG48" s="76"/>
      <c r="AXH48" s="76"/>
      <c r="AXI48" s="76"/>
      <c r="AXJ48" s="76"/>
      <c r="AXK48" s="76"/>
      <c r="AXL48" s="76"/>
      <c r="AXM48" s="76">
        <f>91540-64000</f>
        <v>27540</v>
      </c>
      <c r="AXN48" s="76"/>
      <c r="AXO48" s="76"/>
      <c r="AXP48" s="76"/>
      <c r="AXQ48" s="76"/>
      <c r="AXR48" s="76"/>
      <c r="AXS48" s="76"/>
      <c r="AXT48" s="76"/>
      <c r="AXU48" s="76"/>
      <c r="AXV48" s="76"/>
      <c r="AXW48" s="76"/>
      <c r="AXX48" s="76"/>
      <c r="AXY48" s="76"/>
      <c r="AXZ48" s="76"/>
      <c r="AYA48" s="76"/>
      <c r="AYB48" s="76">
        <f>91540-64000</f>
        <v>27540</v>
      </c>
      <c r="AYC48" s="76"/>
      <c r="AYD48" s="76"/>
      <c r="AYE48" s="76"/>
      <c r="AYF48" s="76"/>
      <c r="AYG48" s="76"/>
      <c r="AYH48" s="76"/>
      <c r="AYI48" s="76"/>
      <c r="AYJ48" s="76"/>
      <c r="AYK48" s="76"/>
      <c r="AYL48" s="76"/>
      <c r="AYM48" s="76">
        <f>91540-64000</f>
        <v>27540</v>
      </c>
      <c r="AYN48" s="76"/>
      <c r="AYO48" s="76"/>
      <c r="AYP48" s="76"/>
      <c r="AYQ48" s="76"/>
      <c r="AYR48" s="76"/>
      <c r="AYS48" s="76"/>
      <c r="AYT48" s="76"/>
      <c r="AYU48" s="76"/>
      <c r="AYV48" s="76"/>
      <c r="AYW48" s="76"/>
      <c r="AYX48" s="76"/>
      <c r="AYY48" s="76"/>
      <c r="AYZ48" s="76"/>
      <c r="AZA48" s="77"/>
      <c r="AZB48" s="76">
        <v>0</v>
      </c>
      <c r="AZC48" s="76"/>
      <c r="AZD48" s="76"/>
      <c r="AZE48" s="76"/>
      <c r="AZF48" s="76"/>
      <c r="AZG48" s="76"/>
      <c r="AZH48" s="76"/>
      <c r="AZI48" s="76"/>
      <c r="AZJ48" s="76"/>
      <c r="AZK48" s="76"/>
      <c r="AZL48" s="76"/>
      <c r="AZM48" s="76">
        <f>AZM46-AZM47</f>
        <v>0</v>
      </c>
      <c r="AZN48" s="76"/>
      <c r="AZO48" s="76"/>
      <c r="AZP48" s="76"/>
      <c r="AZQ48" s="76"/>
      <c r="AZR48" s="76"/>
      <c r="AZS48" s="76"/>
      <c r="AZT48" s="76"/>
      <c r="AZU48" s="76"/>
      <c r="AZV48" s="76"/>
      <c r="AZW48" s="76"/>
      <c r="AZX48" s="76"/>
      <c r="AZY48" s="76"/>
      <c r="AZZ48" s="76"/>
      <c r="BAA48" s="76"/>
      <c r="BAB48" s="76">
        <v>0</v>
      </c>
      <c r="BAC48" s="76"/>
      <c r="BAD48" s="76"/>
      <c r="BAE48" s="76"/>
      <c r="BAF48" s="76"/>
      <c r="BAG48" s="76"/>
      <c r="BAH48" s="76"/>
      <c r="BAI48" s="76"/>
      <c r="BAJ48" s="76"/>
      <c r="BAK48" s="76"/>
      <c r="BAL48" s="76"/>
      <c r="BAM48" s="76">
        <f>BAM46-BAM47</f>
        <v>0</v>
      </c>
      <c r="BAN48" s="76"/>
      <c r="BAO48" s="76"/>
      <c r="BAP48" s="76"/>
      <c r="BAQ48" s="76"/>
      <c r="BAR48" s="76"/>
      <c r="BAS48" s="76"/>
      <c r="BAT48" s="76"/>
      <c r="BAU48" s="76"/>
      <c r="BAV48" s="76"/>
      <c r="BAW48" s="76"/>
      <c r="BAX48" s="76"/>
      <c r="BAY48" s="76"/>
      <c r="BAZ48" s="76"/>
      <c r="BBA48" s="77"/>
      <c r="BBB48" s="76">
        <v>1172535.32</v>
      </c>
      <c r="BBC48" s="76"/>
      <c r="BBD48" s="76"/>
      <c r="BBE48" s="76"/>
      <c r="BBF48" s="76"/>
      <c r="BBG48" s="76"/>
      <c r="BBH48" s="76"/>
      <c r="BBI48" s="76"/>
      <c r="BBJ48" s="76"/>
      <c r="BBK48" s="76"/>
      <c r="BBL48" s="76"/>
      <c r="BBM48" s="76">
        <f>BBM46-BBM47</f>
        <v>1172535.32</v>
      </c>
      <c r="BBN48" s="76"/>
      <c r="BBO48" s="76"/>
      <c r="BBP48" s="76"/>
      <c r="BBQ48" s="76"/>
      <c r="BBR48" s="76"/>
      <c r="BBS48" s="76"/>
      <c r="BBT48" s="76"/>
      <c r="BBU48" s="76"/>
      <c r="BBV48" s="76"/>
      <c r="BBW48" s="76"/>
      <c r="BBX48" s="76"/>
      <c r="BBY48" s="76"/>
      <c r="BBZ48" s="76"/>
      <c r="BCA48" s="76"/>
      <c r="BCB48" s="76">
        <v>1172535.32</v>
      </c>
      <c r="BCC48" s="76"/>
      <c r="BCD48" s="76"/>
      <c r="BCE48" s="76"/>
      <c r="BCF48" s="76"/>
      <c r="BCG48" s="76"/>
      <c r="BCH48" s="76"/>
      <c r="BCI48" s="76"/>
      <c r="BCJ48" s="76"/>
      <c r="BCK48" s="76"/>
      <c r="BCL48" s="76"/>
      <c r="BCM48" s="76">
        <f>BCM46-BCM47</f>
        <v>1172535.32</v>
      </c>
      <c r="BCN48" s="76"/>
      <c r="BCO48" s="76"/>
      <c r="BCP48" s="76"/>
      <c r="BCQ48" s="76"/>
      <c r="BCR48" s="76"/>
      <c r="BCS48" s="76"/>
      <c r="BCT48" s="76"/>
      <c r="BCU48" s="76"/>
      <c r="BCV48" s="76"/>
      <c r="BCW48" s="76"/>
      <c r="BCX48" s="76"/>
      <c r="BCY48" s="76"/>
      <c r="BCZ48" s="76"/>
      <c r="BDA48" s="77"/>
      <c r="BDB48" s="76">
        <v>50000</v>
      </c>
      <c r="BDC48" s="76"/>
      <c r="BDD48" s="76"/>
      <c r="BDE48" s="76"/>
      <c r="BDF48" s="76"/>
      <c r="BDG48" s="76"/>
      <c r="BDH48" s="76"/>
      <c r="BDI48" s="76"/>
      <c r="BDJ48" s="76"/>
      <c r="BDK48" s="76"/>
      <c r="BDL48" s="76"/>
      <c r="BDM48" s="76">
        <f>BDM46-BDM47</f>
        <v>50000</v>
      </c>
      <c r="BDN48" s="76"/>
      <c r="BDO48" s="76"/>
      <c r="BDP48" s="76"/>
      <c r="BDQ48" s="76"/>
      <c r="BDR48" s="76"/>
      <c r="BDS48" s="76"/>
      <c r="BDT48" s="76"/>
      <c r="BDU48" s="76"/>
      <c r="BDV48" s="76"/>
      <c r="BDW48" s="76"/>
      <c r="BDX48" s="76"/>
      <c r="BDY48" s="76"/>
      <c r="BDZ48" s="76"/>
      <c r="BEA48" s="76"/>
      <c r="BEB48" s="76">
        <v>50000</v>
      </c>
      <c r="BEC48" s="76"/>
      <c r="BED48" s="76"/>
      <c r="BEE48" s="76"/>
      <c r="BEF48" s="76"/>
      <c r="BEG48" s="76"/>
      <c r="BEH48" s="76"/>
      <c r="BEI48" s="76"/>
      <c r="BEJ48" s="76"/>
      <c r="BEK48" s="76"/>
      <c r="BEL48" s="76"/>
      <c r="BEM48" s="76">
        <f>BEM46-BEM47</f>
        <v>50000</v>
      </c>
      <c r="BEN48" s="76"/>
      <c r="BEO48" s="76"/>
      <c r="BEP48" s="76"/>
      <c r="BEQ48" s="76"/>
      <c r="BER48" s="76"/>
      <c r="BES48" s="76"/>
      <c r="BET48" s="76"/>
      <c r="BEU48" s="76"/>
      <c r="BEV48" s="76"/>
      <c r="BEW48" s="76"/>
      <c r="BEX48" s="76"/>
      <c r="BEY48" s="76"/>
      <c r="BEZ48" s="76"/>
      <c r="BFA48" s="77"/>
      <c r="BFB48" s="76">
        <v>65761</v>
      </c>
      <c r="BFC48" s="76"/>
      <c r="BFD48" s="76"/>
      <c r="BFE48" s="76"/>
      <c r="BFF48" s="76"/>
      <c r="BFG48" s="76"/>
      <c r="BFH48" s="76"/>
      <c r="BFI48" s="76"/>
      <c r="BFJ48" s="76"/>
      <c r="BFK48" s="76"/>
      <c r="BFL48" s="76"/>
      <c r="BFM48" s="76">
        <f>BFM46-BFM47</f>
        <v>65761</v>
      </c>
      <c r="BFN48" s="76"/>
      <c r="BFO48" s="76"/>
      <c r="BFP48" s="76"/>
      <c r="BFQ48" s="76"/>
      <c r="BFR48" s="76"/>
      <c r="BFS48" s="76"/>
      <c r="BFT48" s="76"/>
      <c r="BFU48" s="76"/>
      <c r="BFV48" s="76"/>
      <c r="BFW48" s="76"/>
      <c r="BFX48" s="76"/>
      <c r="BFY48" s="76"/>
      <c r="BFZ48" s="76"/>
      <c r="BGA48" s="76"/>
      <c r="BGB48" s="76">
        <v>65761</v>
      </c>
      <c r="BGC48" s="76"/>
      <c r="BGD48" s="76"/>
      <c r="BGE48" s="76"/>
      <c r="BGF48" s="76"/>
      <c r="BGG48" s="76"/>
      <c r="BGH48" s="76"/>
      <c r="BGI48" s="76"/>
      <c r="BGJ48" s="76"/>
      <c r="BGK48" s="76"/>
      <c r="BGL48" s="76"/>
      <c r="BGM48" s="76">
        <f>BGM46-BGM47</f>
        <v>65761</v>
      </c>
      <c r="BGN48" s="76"/>
      <c r="BGO48" s="76"/>
      <c r="BGP48" s="76"/>
      <c r="BGQ48" s="76"/>
      <c r="BGR48" s="76"/>
      <c r="BGS48" s="76"/>
      <c r="BGT48" s="76"/>
      <c r="BGU48" s="76"/>
      <c r="BGV48" s="76"/>
      <c r="BGW48" s="76"/>
      <c r="BGX48" s="76"/>
      <c r="BGY48" s="76"/>
      <c r="BGZ48" s="76"/>
      <c r="BHA48" s="77"/>
      <c r="BHB48" s="76">
        <v>7865</v>
      </c>
      <c r="BHC48" s="76"/>
      <c r="BHD48" s="76"/>
      <c r="BHE48" s="76"/>
      <c r="BHF48" s="76"/>
      <c r="BHG48" s="76"/>
      <c r="BHH48" s="76"/>
      <c r="BHI48" s="76"/>
      <c r="BHJ48" s="76"/>
      <c r="BHK48" s="76"/>
      <c r="BHL48" s="76"/>
      <c r="BHM48" s="76">
        <f>BHM46-BHM47</f>
        <v>7865</v>
      </c>
      <c r="BHN48" s="76"/>
      <c r="BHO48" s="76"/>
      <c r="BHP48" s="76"/>
      <c r="BHQ48" s="76"/>
      <c r="BHR48" s="76"/>
      <c r="BHS48" s="76"/>
      <c r="BHT48" s="76"/>
      <c r="BHU48" s="76"/>
      <c r="BHV48" s="76"/>
      <c r="BHW48" s="76"/>
      <c r="BHX48" s="76"/>
      <c r="BHY48" s="76"/>
      <c r="BHZ48" s="76"/>
      <c r="BIA48" s="76"/>
      <c r="BIB48" s="76">
        <v>7865</v>
      </c>
      <c r="BIC48" s="76"/>
      <c r="BID48" s="76"/>
      <c r="BIE48" s="76"/>
      <c r="BIF48" s="76"/>
      <c r="BIG48" s="76"/>
      <c r="BIH48" s="76"/>
      <c r="BII48" s="76"/>
      <c r="BIJ48" s="76"/>
      <c r="BIK48" s="76"/>
      <c r="BIL48" s="76"/>
      <c r="BIM48" s="76">
        <f>BIM46-BIM47</f>
        <v>7865</v>
      </c>
      <c r="BIN48" s="76"/>
      <c r="BIO48" s="76"/>
      <c r="BIP48" s="76"/>
      <c r="BIQ48" s="76"/>
      <c r="BIR48" s="76"/>
      <c r="BIS48" s="76"/>
      <c r="BIT48" s="76"/>
      <c r="BIU48" s="76"/>
      <c r="BIV48" s="76"/>
      <c r="BIW48" s="76"/>
      <c r="BIX48" s="76"/>
      <c r="BIY48" s="76"/>
      <c r="BIZ48" s="76"/>
      <c r="BJA48" s="77"/>
      <c r="BJB48" s="76">
        <v>0</v>
      </c>
      <c r="BJC48" s="76"/>
      <c r="BJD48" s="76"/>
      <c r="BJE48" s="76"/>
      <c r="BJF48" s="76"/>
      <c r="BJG48" s="76"/>
      <c r="BJH48" s="76"/>
      <c r="BJI48" s="76"/>
      <c r="BJJ48" s="76"/>
      <c r="BJK48" s="76"/>
      <c r="BJL48" s="76"/>
      <c r="BJM48" s="76">
        <v>0</v>
      </c>
      <c r="BJN48" s="76"/>
      <c r="BJO48" s="76"/>
      <c r="BJP48" s="76"/>
      <c r="BJQ48" s="76"/>
      <c r="BJR48" s="76"/>
      <c r="BJS48" s="76"/>
      <c r="BJT48" s="76"/>
      <c r="BJU48" s="76"/>
      <c r="BJV48" s="76"/>
      <c r="BJW48" s="76"/>
      <c r="BJX48" s="76"/>
      <c r="BJY48" s="76"/>
      <c r="BJZ48" s="76"/>
      <c r="BKA48" s="76"/>
      <c r="BKB48" s="76">
        <v>0</v>
      </c>
      <c r="BKC48" s="76"/>
      <c r="BKD48" s="76"/>
      <c r="BKE48" s="76"/>
      <c r="BKF48" s="76"/>
      <c r="BKG48" s="76"/>
      <c r="BKH48" s="76"/>
      <c r="BKI48" s="76"/>
      <c r="BKJ48" s="76"/>
      <c r="BKK48" s="76"/>
      <c r="BKL48" s="76"/>
      <c r="BKM48" s="76">
        <v>0</v>
      </c>
      <c r="BKN48" s="76"/>
      <c r="BKO48" s="76"/>
      <c r="BKP48" s="76"/>
      <c r="BKQ48" s="76"/>
      <c r="BKR48" s="76"/>
      <c r="BKS48" s="76"/>
      <c r="BKT48" s="76"/>
      <c r="BKU48" s="76"/>
      <c r="BKV48" s="76"/>
      <c r="BKW48" s="76"/>
      <c r="BKX48" s="76"/>
      <c r="BKY48" s="76"/>
      <c r="BKZ48" s="76"/>
      <c r="BLA48" s="77"/>
      <c r="BLB48" s="76">
        <f>BMB48+5940</f>
        <v>228024.09</v>
      </c>
      <c r="BLC48" s="76"/>
      <c r="BLD48" s="76"/>
      <c r="BLE48" s="76"/>
      <c r="BLF48" s="76"/>
      <c r="BLG48" s="76"/>
      <c r="BLH48" s="76"/>
      <c r="BLI48" s="76"/>
      <c r="BLJ48" s="76"/>
      <c r="BLK48" s="76"/>
      <c r="BLL48" s="76"/>
      <c r="BLM48" s="76">
        <f>BLM46-BLM47</f>
        <v>247340.09</v>
      </c>
      <c r="BLN48" s="76"/>
      <c r="BLO48" s="76"/>
      <c r="BLP48" s="76"/>
      <c r="BLQ48" s="76"/>
      <c r="BLR48" s="76"/>
      <c r="BLS48" s="76"/>
      <c r="BLT48" s="76"/>
      <c r="BLU48" s="76"/>
      <c r="BLV48" s="76"/>
      <c r="BLW48" s="76"/>
      <c r="BLX48" s="76"/>
      <c r="BLY48" s="76"/>
      <c r="BLZ48" s="76"/>
      <c r="BMA48" s="76"/>
      <c r="BMB48" s="76">
        <v>222084.09</v>
      </c>
      <c r="BMC48" s="76"/>
      <c r="BMD48" s="76"/>
      <c r="BME48" s="76"/>
      <c r="BMF48" s="76"/>
      <c r="BMG48" s="76"/>
      <c r="BMH48" s="76"/>
      <c r="BMI48" s="76"/>
      <c r="BMJ48" s="76"/>
      <c r="BMK48" s="76"/>
      <c r="BML48" s="76"/>
      <c r="BMM48" s="76">
        <f>BMM46-BMM47</f>
        <v>222084.09</v>
      </c>
      <c r="BMN48" s="76"/>
      <c r="BMO48" s="76"/>
      <c r="BMP48" s="76"/>
      <c r="BMQ48" s="76"/>
      <c r="BMR48" s="76"/>
      <c r="BMS48" s="76"/>
      <c r="BMT48" s="76"/>
      <c r="BMU48" s="76"/>
      <c r="BMV48" s="76"/>
      <c r="BMW48" s="76"/>
      <c r="BMX48" s="76"/>
      <c r="BMY48" s="76"/>
      <c r="BMZ48" s="76"/>
      <c r="BNA48" s="77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</row>
    <row r="49" spans="1:1769" s="22" customFormat="1" ht="33" customHeight="1">
      <c r="A49" s="98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84" t="s">
        <v>64</v>
      </c>
      <c r="AT49" s="85"/>
      <c r="AU49" s="85"/>
      <c r="AV49" s="85"/>
      <c r="AW49" s="85"/>
      <c r="AX49" s="85"/>
      <c r="AY49" s="85"/>
      <c r="AZ49" s="85"/>
      <c r="BA49" s="85"/>
      <c r="BB49" s="76">
        <f>DB49+FB49+HB49+JB49+LB49+NB49+PB49+RB49+TB49+VB49+XB49+ZB49+ABB49+ADB49+AFB49+AHB49+AJB49+ALB49+ANB49+APB49+ARB49+ATB49+AVB49+AXB49+AZB49+BBB49+BDB49+BFB49+BHB49+BJB49+BLB49</f>
        <v>876426.88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>
        <f>DM49+FM49+HM49+JM49+LM49+NM49+PM49+RM49+TM49+VM49+XM49+ZM49+ABM49+ADM49+AFM49+AHM49+AJM49+ALM49+ANM49+APM49+ARM49+ATM49+AVM49+AXM49+AZM49+BBM49+BDM49+BFM49+BHM49+BJM49+BLM49</f>
        <v>1359612.96</v>
      </c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>
        <f>EB49+GB49+IB49+KB49+MB49+OB49+QB49+SB49+UB49+WB49+YB49+AAB49+ACB49+AEB49+AGB49+AIB49+AKB49+AMB49+AOB49+AQB49+ASB49+AUB49+AWB49+AYB49+BAB49+BCB49+BEB49+BGB49+BIB49+BKB49+BMB49</f>
        <v>876426.88</v>
      </c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>
        <f>EM49+GM49+IM49+KM49+MM49+OM49+QM49+SM49+UM49+WM49+YM49+AAM49+ACM49+AEM49+AGM49+AIM49+AKM49+AMM49+AOM49+AQM49+ASM49+AUM49+AWM49+AYM49+BAM49+BCM49+BEM49+BGM49+BIM49+BKM49+BMM49</f>
        <v>1359612.96</v>
      </c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7"/>
      <c r="DB49" s="76">
        <v>0</v>
      </c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>
        <v>0</v>
      </c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>
        <v>0</v>
      </c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>
        <v>0</v>
      </c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7"/>
      <c r="FB49" s="76">
        <v>0</v>
      </c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>
        <v>0</v>
      </c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>
        <v>0</v>
      </c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>
        <v>0</v>
      </c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7"/>
      <c r="HB49" s="76">
        <v>0</v>
      </c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>
        <v>0</v>
      </c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>
        <v>0</v>
      </c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>
        <v>0</v>
      </c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7"/>
      <c r="JB49" s="76">
        <v>46751.72</v>
      </c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>
        <v>46751.72</v>
      </c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>
        <v>46751.72</v>
      </c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>
        <v>46751.72</v>
      </c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7"/>
      <c r="LB49" s="76">
        <v>0</v>
      </c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>
        <v>0</v>
      </c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>
        <v>0</v>
      </c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>
        <v>0</v>
      </c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7"/>
      <c r="NB49" s="76">
        <v>0</v>
      </c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>
        <v>9400</v>
      </c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>
        <v>0</v>
      </c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>
        <v>9400</v>
      </c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7"/>
      <c r="PB49" s="76">
        <v>0</v>
      </c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>
        <v>0</v>
      </c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>
        <v>0</v>
      </c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>
        <v>0</v>
      </c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7"/>
      <c r="RB49" s="76">
        <v>0</v>
      </c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>
        <v>0</v>
      </c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>
        <v>0</v>
      </c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>
        <v>0</v>
      </c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7"/>
      <c r="TB49" s="76">
        <v>0</v>
      </c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>
        <v>0</v>
      </c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>
        <v>0</v>
      </c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>
        <v>0</v>
      </c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7"/>
      <c r="VB49" s="76">
        <v>1228.1600000000001</v>
      </c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>
        <v>1228.1600000000001</v>
      </c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>
        <v>1228.1600000000001</v>
      </c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>
        <v>1228.1600000000001</v>
      </c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7"/>
      <c r="XB49" s="76">
        <v>0</v>
      </c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>
        <v>0</v>
      </c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>
        <v>0</v>
      </c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>
        <v>0</v>
      </c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7"/>
      <c r="ZB49" s="76">
        <v>34656</v>
      </c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>
        <v>34656</v>
      </c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>
        <v>34656</v>
      </c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>
        <v>34656</v>
      </c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7"/>
      <c r="ABB49" s="76">
        <v>0</v>
      </c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>
        <v>0</v>
      </c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>
        <v>0</v>
      </c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>
        <v>0</v>
      </c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7"/>
      <c r="ADB49" s="76">
        <v>0</v>
      </c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>
        <v>20322.09</v>
      </c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>
        <v>0</v>
      </c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>
        <v>20322.09</v>
      </c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7"/>
      <c r="AFB49" s="76">
        <v>0</v>
      </c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>
        <v>59988</v>
      </c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>
        <v>0</v>
      </c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>
        <v>59988</v>
      </c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7"/>
      <c r="AHB49" s="76">
        <v>0</v>
      </c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>
        <v>0</v>
      </c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>
        <v>0</v>
      </c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>
        <v>0</v>
      </c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7"/>
      <c r="AJB49" s="76">
        <v>2430</v>
      </c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>
        <v>19430</v>
      </c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>
        <v>2430</v>
      </c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>
        <v>19430</v>
      </c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7"/>
      <c r="ALB49" s="76">
        <v>0</v>
      </c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>
        <v>0</v>
      </c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>
        <v>0</v>
      </c>
      <c r="AMC49" s="76"/>
      <c r="AMD49" s="76"/>
      <c r="AME49" s="76"/>
      <c r="AMF49" s="76"/>
      <c r="AMG49" s="76"/>
      <c r="AMH49" s="76"/>
      <c r="AMI49" s="76"/>
      <c r="AMJ49" s="76"/>
      <c r="AMK49" s="76"/>
      <c r="AML49" s="76"/>
      <c r="AMM49" s="76">
        <v>0</v>
      </c>
      <c r="AMN49" s="76"/>
      <c r="AMO49" s="76"/>
      <c r="AMP49" s="76"/>
      <c r="AMQ49" s="76"/>
      <c r="AMR49" s="76"/>
      <c r="AMS49" s="76"/>
      <c r="AMT49" s="76"/>
      <c r="AMU49" s="76"/>
      <c r="AMV49" s="76"/>
      <c r="AMW49" s="76"/>
      <c r="AMX49" s="76"/>
      <c r="AMY49" s="76"/>
      <c r="AMZ49" s="76"/>
      <c r="ANA49" s="77"/>
      <c r="ANB49" s="76">
        <v>0</v>
      </c>
      <c r="ANC49" s="76"/>
      <c r="AND49" s="76"/>
      <c r="ANE49" s="76"/>
      <c r="ANF49" s="76"/>
      <c r="ANG49" s="76"/>
      <c r="ANH49" s="76"/>
      <c r="ANI49" s="76"/>
      <c r="ANJ49" s="76"/>
      <c r="ANK49" s="76"/>
      <c r="ANL49" s="76"/>
      <c r="ANM49" s="76">
        <v>65466.99</v>
      </c>
      <c r="ANN49" s="76"/>
      <c r="ANO49" s="76"/>
      <c r="ANP49" s="76"/>
      <c r="ANQ49" s="76"/>
      <c r="ANR49" s="76"/>
      <c r="ANS49" s="76"/>
      <c r="ANT49" s="76"/>
      <c r="ANU49" s="76"/>
      <c r="ANV49" s="76"/>
      <c r="ANW49" s="76"/>
      <c r="ANX49" s="76"/>
      <c r="ANY49" s="76"/>
      <c r="ANZ49" s="76"/>
      <c r="AOA49" s="76"/>
      <c r="AOB49" s="76">
        <v>0</v>
      </c>
      <c r="AOC49" s="76"/>
      <c r="AOD49" s="76"/>
      <c r="AOE49" s="76"/>
      <c r="AOF49" s="76"/>
      <c r="AOG49" s="76"/>
      <c r="AOH49" s="76"/>
      <c r="AOI49" s="76"/>
      <c r="AOJ49" s="76"/>
      <c r="AOK49" s="76"/>
      <c r="AOL49" s="76"/>
      <c r="AOM49" s="76">
        <v>65466.99</v>
      </c>
      <c r="AON49" s="76"/>
      <c r="AOO49" s="76"/>
      <c r="AOP49" s="76"/>
      <c r="AOQ49" s="76"/>
      <c r="AOR49" s="76"/>
      <c r="AOS49" s="76"/>
      <c r="AOT49" s="76"/>
      <c r="AOU49" s="76"/>
      <c r="AOV49" s="76"/>
      <c r="AOW49" s="76"/>
      <c r="AOX49" s="76"/>
      <c r="AOY49" s="76"/>
      <c r="AOZ49" s="76"/>
      <c r="APA49" s="77"/>
      <c r="APB49" s="76">
        <v>20207</v>
      </c>
      <c r="APC49" s="76"/>
      <c r="APD49" s="76"/>
      <c r="APE49" s="76"/>
      <c r="APF49" s="76"/>
      <c r="APG49" s="76"/>
      <c r="APH49" s="76"/>
      <c r="API49" s="76"/>
      <c r="APJ49" s="76"/>
      <c r="APK49" s="76"/>
      <c r="APL49" s="76"/>
      <c r="APM49" s="76">
        <v>23907</v>
      </c>
      <c r="APN49" s="76"/>
      <c r="APO49" s="76"/>
      <c r="APP49" s="76"/>
      <c r="APQ49" s="76"/>
      <c r="APR49" s="76"/>
      <c r="APS49" s="76"/>
      <c r="APT49" s="76"/>
      <c r="APU49" s="76"/>
      <c r="APV49" s="76"/>
      <c r="APW49" s="76"/>
      <c r="APX49" s="76"/>
      <c r="APY49" s="76"/>
      <c r="APZ49" s="76"/>
      <c r="AQA49" s="76"/>
      <c r="AQB49" s="76">
        <v>20207</v>
      </c>
      <c r="AQC49" s="76"/>
      <c r="AQD49" s="76"/>
      <c r="AQE49" s="76"/>
      <c r="AQF49" s="76"/>
      <c r="AQG49" s="76"/>
      <c r="AQH49" s="76"/>
      <c r="AQI49" s="76"/>
      <c r="AQJ49" s="76"/>
      <c r="AQK49" s="76"/>
      <c r="AQL49" s="76"/>
      <c r="AQM49" s="76">
        <v>23907</v>
      </c>
      <c r="AQN49" s="76"/>
      <c r="AQO49" s="76"/>
      <c r="AQP49" s="76"/>
      <c r="AQQ49" s="76"/>
      <c r="AQR49" s="76"/>
      <c r="AQS49" s="76"/>
      <c r="AQT49" s="76"/>
      <c r="AQU49" s="76"/>
      <c r="AQV49" s="76"/>
      <c r="AQW49" s="76"/>
      <c r="AQX49" s="76"/>
      <c r="AQY49" s="76"/>
      <c r="AQZ49" s="76"/>
      <c r="ARA49" s="77"/>
      <c r="ARB49" s="76">
        <v>0</v>
      </c>
      <c r="ARC49" s="76"/>
      <c r="ARD49" s="76"/>
      <c r="ARE49" s="76"/>
      <c r="ARF49" s="76"/>
      <c r="ARG49" s="76"/>
      <c r="ARH49" s="76"/>
      <c r="ARI49" s="76"/>
      <c r="ARJ49" s="76"/>
      <c r="ARK49" s="76"/>
      <c r="ARL49" s="76"/>
      <c r="ARM49" s="76">
        <v>0</v>
      </c>
      <c r="ARN49" s="76"/>
      <c r="ARO49" s="76"/>
      <c r="ARP49" s="76"/>
      <c r="ARQ49" s="76"/>
      <c r="ARR49" s="76"/>
      <c r="ARS49" s="76"/>
      <c r="ART49" s="76"/>
      <c r="ARU49" s="76"/>
      <c r="ARV49" s="76"/>
      <c r="ARW49" s="76"/>
      <c r="ARX49" s="76"/>
      <c r="ARY49" s="76"/>
      <c r="ARZ49" s="76"/>
      <c r="ASA49" s="76"/>
      <c r="ASB49" s="76">
        <v>0</v>
      </c>
      <c r="ASC49" s="76"/>
      <c r="ASD49" s="76"/>
      <c r="ASE49" s="76"/>
      <c r="ASF49" s="76"/>
      <c r="ASG49" s="76"/>
      <c r="ASH49" s="76"/>
      <c r="ASI49" s="76"/>
      <c r="ASJ49" s="76"/>
      <c r="ASK49" s="76"/>
      <c r="ASL49" s="76"/>
      <c r="ASM49" s="76">
        <v>0</v>
      </c>
      <c r="ASN49" s="76"/>
      <c r="ASO49" s="76"/>
      <c r="ASP49" s="76"/>
      <c r="ASQ49" s="76"/>
      <c r="ASR49" s="76"/>
      <c r="ASS49" s="76"/>
      <c r="AST49" s="76"/>
      <c r="ASU49" s="76"/>
      <c r="ASV49" s="76"/>
      <c r="ASW49" s="76"/>
      <c r="ASX49" s="76"/>
      <c r="ASY49" s="76"/>
      <c r="ASZ49" s="76"/>
      <c r="ATA49" s="77"/>
      <c r="ATB49" s="76">
        <v>0</v>
      </c>
      <c r="ATC49" s="76"/>
      <c r="ATD49" s="76"/>
      <c r="ATE49" s="76"/>
      <c r="ATF49" s="76"/>
      <c r="ATG49" s="76"/>
      <c r="ATH49" s="76"/>
      <c r="ATI49" s="76"/>
      <c r="ATJ49" s="76"/>
      <c r="ATK49" s="76"/>
      <c r="ATL49" s="76"/>
      <c r="ATM49" s="76">
        <v>0</v>
      </c>
      <c r="ATN49" s="76"/>
      <c r="ATO49" s="76"/>
      <c r="ATP49" s="76"/>
      <c r="ATQ49" s="76"/>
      <c r="ATR49" s="76"/>
      <c r="ATS49" s="76"/>
      <c r="ATT49" s="76"/>
      <c r="ATU49" s="76"/>
      <c r="ATV49" s="76"/>
      <c r="ATW49" s="76"/>
      <c r="ATX49" s="76"/>
      <c r="ATY49" s="76"/>
      <c r="ATZ49" s="76"/>
      <c r="AUA49" s="76"/>
      <c r="AUB49" s="76">
        <v>0</v>
      </c>
      <c r="AUC49" s="76"/>
      <c r="AUD49" s="76"/>
      <c r="AUE49" s="76"/>
      <c r="AUF49" s="76"/>
      <c r="AUG49" s="76"/>
      <c r="AUH49" s="76"/>
      <c r="AUI49" s="76"/>
      <c r="AUJ49" s="76"/>
      <c r="AUK49" s="76"/>
      <c r="AUL49" s="76"/>
      <c r="AUM49" s="76">
        <v>0</v>
      </c>
      <c r="AUN49" s="76"/>
      <c r="AUO49" s="76"/>
      <c r="AUP49" s="76"/>
      <c r="AUQ49" s="76"/>
      <c r="AUR49" s="76"/>
      <c r="AUS49" s="76"/>
      <c r="AUT49" s="76"/>
      <c r="AUU49" s="76"/>
      <c r="AUV49" s="76"/>
      <c r="AUW49" s="76"/>
      <c r="AUX49" s="76"/>
      <c r="AUY49" s="76"/>
      <c r="AUZ49" s="76"/>
      <c r="AVA49" s="77"/>
      <c r="AVB49" s="76">
        <v>0</v>
      </c>
      <c r="AVC49" s="76"/>
      <c r="AVD49" s="76"/>
      <c r="AVE49" s="76"/>
      <c r="AVF49" s="76"/>
      <c r="AVG49" s="76"/>
      <c r="AVH49" s="76"/>
      <c r="AVI49" s="76"/>
      <c r="AVJ49" s="76"/>
      <c r="AVK49" s="76"/>
      <c r="AVL49" s="76"/>
      <c r="AVM49" s="76">
        <v>0</v>
      </c>
      <c r="AVN49" s="76"/>
      <c r="AVO49" s="76"/>
      <c r="AVP49" s="76"/>
      <c r="AVQ49" s="76"/>
      <c r="AVR49" s="76"/>
      <c r="AVS49" s="76"/>
      <c r="AVT49" s="76"/>
      <c r="AVU49" s="76"/>
      <c r="AVV49" s="76"/>
      <c r="AVW49" s="76"/>
      <c r="AVX49" s="76"/>
      <c r="AVY49" s="76"/>
      <c r="AVZ49" s="76"/>
      <c r="AWA49" s="76"/>
      <c r="AWB49" s="76">
        <v>0</v>
      </c>
      <c r="AWC49" s="76"/>
      <c r="AWD49" s="76"/>
      <c r="AWE49" s="76"/>
      <c r="AWF49" s="76"/>
      <c r="AWG49" s="76"/>
      <c r="AWH49" s="76"/>
      <c r="AWI49" s="76"/>
      <c r="AWJ49" s="76"/>
      <c r="AWK49" s="76"/>
      <c r="AWL49" s="76"/>
      <c r="AWM49" s="76">
        <v>0</v>
      </c>
      <c r="AWN49" s="76"/>
      <c r="AWO49" s="76"/>
      <c r="AWP49" s="76"/>
      <c r="AWQ49" s="76"/>
      <c r="AWR49" s="76"/>
      <c r="AWS49" s="76"/>
      <c r="AWT49" s="76"/>
      <c r="AWU49" s="76"/>
      <c r="AWV49" s="76"/>
      <c r="AWW49" s="76"/>
      <c r="AWX49" s="76"/>
      <c r="AWY49" s="76"/>
      <c r="AWZ49" s="76"/>
      <c r="AXA49" s="77"/>
      <c r="AXB49" s="76">
        <v>27540</v>
      </c>
      <c r="AXC49" s="76"/>
      <c r="AXD49" s="76"/>
      <c r="AXE49" s="76"/>
      <c r="AXF49" s="76"/>
      <c r="AXG49" s="76"/>
      <c r="AXH49" s="76"/>
      <c r="AXI49" s="76"/>
      <c r="AXJ49" s="76"/>
      <c r="AXK49" s="76"/>
      <c r="AXL49" s="76"/>
      <c r="AXM49" s="76">
        <v>27540</v>
      </c>
      <c r="AXN49" s="76"/>
      <c r="AXO49" s="76"/>
      <c r="AXP49" s="76"/>
      <c r="AXQ49" s="76"/>
      <c r="AXR49" s="76"/>
      <c r="AXS49" s="76"/>
      <c r="AXT49" s="76"/>
      <c r="AXU49" s="76"/>
      <c r="AXV49" s="76"/>
      <c r="AXW49" s="76"/>
      <c r="AXX49" s="76"/>
      <c r="AXY49" s="76"/>
      <c r="AXZ49" s="76"/>
      <c r="AYA49" s="76"/>
      <c r="AYB49" s="76">
        <v>27540</v>
      </c>
      <c r="AYC49" s="76"/>
      <c r="AYD49" s="76"/>
      <c r="AYE49" s="76"/>
      <c r="AYF49" s="76"/>
      <c r="AYG49" s="76"/>
      <c r="AYH49" s="76"/>
      <c r="AYI49" s="76"/>
      <c r="AYJ49" s="76"/>
      <c r="AYK49" s="76"/>
      <c r="AYL49" s="76"/>
      <c r="AYM49" s="76">
        <v>27540</v>
      </c>
      <c r="AYN49" s="76"/>
      <c r="AYO49" s="76"/>
      <c r="AYP49" s="76"/>
      <c r="AYQ49" s="76"/>
      <c r="AYR49" s="76"/>
      <c r="AYS49" s="76"/>
      <c r="AYT49" s="76"/>
      <c r="AYU49" s="76"/>
      <c r="AYV49" s="76"/>
      <c r="AYW49" s="76"/>
      <c r="AYX49" s="76"/>
      <c r="AYY49" s="76"/>
      <c r="AYZ49" s="76"/>
      <c r="AZA49" s="77"/>
      <c r="AZB49" s="76">
        <v>0</v>
      </c>
      <c r="AZC49" s="76"/>
      <c r="AZD49" s="76"/>
      <c r="AZE49" s="76"/>
      <c r="AZF49" s="76"/>
      <c r="AZG49" s="76"/>
      <c r="AZH49" s="76"/>
      <c r="AZI49" s="76"/>
      <c r="AZJ49" s="76"/>
      <c r="AZK49" s="76"/>
      <c r="AZL49" s="76"/>
      <c r="AZM49" s="76">
        <v>0</v>
      </c>
      <c r="AZN49" s="76"/>
      <c r="AZO49" s="76"/>
      <c r="AZP49" s="76"/>
      <c r="AZQ49" s="76"/>
      <c r="AZR49" s="76"/>
      <c r="AZS49" s="76"/>
      <c r="AZT49" s="76"/>
      <c r="AZU49" s="76"/>
      <c r="AZV49" s="76"/>
      <c r="AZW49" s="76"/>
      <c r="AZX49" s="76"/>
      <c r="AZY49" s="76"/>
      <c r="AZZ49" s="76"/>
      <c r="BAA49" s="76"/>
      <c r="BAB49" s="76">
        <v>0</v>
      </c>
      <c r="BAC49" s="76"/>
      <c r="BAD49" s="76"/>
      <c r="BAE49" s="76"/>
      <c r="BAF49" s="76"/>
      <c r="BAG49" s="76"/>
      <c r="BAH49" s="76"/>
      <c r="BAI49" s="76"/>
      <c r="BAJ49" s="76"/>
      <c r="BAK49" s="76"/>
      <c r="BAL49" s="76"/>
      <c r="BAM49" s="76">
        <v>0</v>
      </c>
      <c r="BAN49" s="76"/>
      <c r="BAO49" s="76"/>
      <c r="BAP49" s="76"/>
      <c r="BAQ49" s="76"/>
      <c r="BAR49" s="76"/>
      <c r="BAS49" s="76"/>
      <c r="BAT49" s="76"/>
      <c r="BAU49" s="76"/>
      <c r="BAV49" s="76"/>
      <c r="BAW49" s="76"/>
      <c r="BAX49" s="76"/>
      <c r="BAY49" s="76"/>
      <c r="BAZ49" s="76"/>
      <c r="BBA49" s="77"/>
      <c r="BBB49" s="76">
        <v>743614</v>
      </c>
      <c r="BBC49" s="76"/>
      <c r="BBD49" s="76"/>
      <c r="BBE49" s="76"/>
      <c r="BBF49" s="76"/>
      <c r="BBG49" s="76"/>
      <c r="BBH49" s="76"/>
      <c r="BBI49" s="76"/>
      <c r="BBJ49" s="76"/>
      <c r="BBK49" s="76"/>
      <c r="BBL49" s="76"/>
      <c r="BBM49" s="76">
        <v>1050923</v>
      </c>
      <c r="BBN49" s="76"/>
      <c r="BBO49" s="76"/>
      <c r="BBP49" s="76"/>
      <c r="BBQ49" s="76"/>
      <c r="BBR49" s="76"/>
      <c r="BBS49" s="76"/>
      <c r="BBT49" s="76"/>
      <c r="BBU49" s="76"/>
      <c r="BBV49" s="76"/>
      <c r="BBW49" s="76"/>
      <c r="BBX49" s="76"/>
      <c r="BBY49" s="76"/>
      <c r="BBZ49" s="76"/>
      <c r="BCA49" s="76"/>
      <c r="BCB49" s="76">
        <v>743614</v>
      </c>
      <c r="BCC49" s="76"/>
      <c r="BCD49" s="76"/>
      <c r="BCE49" s="76"/>
      <c r="BCF49" s="76"/>
      <c r="BCG49" s="76"/>
      <c r="BCH49" s="76"/>
      <c r="BCI49" s="76"/>
      <c r="BCJ49" s="76"/>
      <c r="BCK49" s="76"/>
      <c r="BCL49" s="76"/>
      <c r="BCM49" s="76">
        <v>1050923</v>
      </c>
      <c r="BCN49" s="76"/>
      <c r="BCO49" s="76"/>
      <c r="BCP49" s="76"/>
      <c r="BCQ49" s="76"/>
      <c r="BCR49" s="76"/>
      <c r="BCS49" s="76"/>
      <c r="BCT49" s="76"/>
      <c r="BCU49" s="76"/>
      <c r="BCV49" s="76"/>
      <c r="BCW49" s="76"/>
      <c r="BCX49" s="76"/>
      <c r="BCY49" s="76"/>
      <c r="BCZ49" s="76"/>
      <c r="BDA49" s="77"/>
      <c r="BDB49" s="76">
        <v>0</v>
      </c>
      <c r="BDC49" s="76"/>
      <c r="BDD49" s="76"/>
      <c r="BDE49" s="76"/>
      <c r="BDF49" s="76"/>
      <c r="BDG49" s="76"/>
      <c r="BDH49" s="76"/>
      <c r="BDI49" s="76"/>
      <c r="BDJ49" s="76"/>
      <c r="BDK49" s="76"/>
      <c r="BDL49" s="76"/>
      <c r="BDM49" s="76">
        <v>0</v>
      </c>
      <c r="BDN49" s="76"/>
      <c r="BDO49" s="76"/>
      <c r="BDP49" s="76"/>
      <c r="BDQ49" s="76"/>
      <c r="BDR49" s="76"/>
      <c r="BDS49" s="76"/>
      <c r="BDT49" s="76"/>
      <c r="BDU49" s="76"/>
      <c r="BDV49" s="76"/>
      <c r="BDW49" s="76"/>
      <c r="BDX49" s="76"/>
      <c r="BDY49" s="76"/>
      <c r="BDZ49" s="76"/>
      <c r="BEA49" s="76"/>
      <c r="BEB49" s="76">
        <v>0</v>
      </c>
      <c r="BEC49" s="76"/>
      <c r="BED49" s="76"/>
      <c r="BEE49" s="76"/>
      <c r="BEF49" s="76"/>
      <c r="BEG49" s="76"/>
      <c r="BEH49" s="76"/>
      <c r="BEI49" s="76"/>
      <c r="BEJ49" s="76"/>
      <c r="BEK49" s="76"/>
      <c r="BEL49" s="76"/>
      <c r="BEM49" s="76">
        <v>0</v>
      </c>
      <c r="BEN49" s="76"/>
      <c r="BEO49" s="76"/>
      <c r="BEP49" s="76"/>
      <c r="BEQ49" s="76"/>
      <c r="BER49" s="76"/>
      <c r="BES49" s="76"/>
      <c r="BET49" s="76"/>
      <c r="BEU49" s="76"/>
      <c r="BEV49" s="76"/>
      <c r="BEW49" s="76"/>
      <c r="BEX49" s="76"/>
      <c r="BEY49" s="76"/>
      <c r="BEZ49" s="76"/>
      <c r="BFA49" s="77"/>
      <c r="BFB49" s="76">
        <v>0</v>
      </c>
      <c r="BFC49" s="76"/>
      <c r="BFD49" s="76"/>
      <c r="BFE49" s="76"/>
      <c r="BFF49" s="76"/>
      <c r="BFG49" s="76"/>
      <c r="BFH49" s="76"/>
      <c r="BFI49" s="76"/>
      <c r="BFJ49" s="76"/>
      <c r="BFK49" s="76"/>
      <c r="BFL49" s="76"/>
      <c r="BFM49" s="76">
        <v>0</v>
      </c>
      <c r="BFN49" s="76"/>
      <c r="BFO49" s="76"/>
      <c r="BFP49" s="76"/>
      <c r="BFQ49" s="76"/>
      <c r="BFR49" s="76"/>
      <c r="BFS49" s="76"/>
      <c r="BFT49" s="76"/>
      <c r="BFU49" s="76"/>
      <c r="BFV49" s="76"/>
      <c r="BFW49" s="76"/>
      <c r="BFX49" s="76"/>
      <c r="BFY49" s="76"/>
      <c r="BFZ49" s="76"/>
      <c r="BGA49" s="76"/>
      <c r="BGB49" s="76">
        <v>0</v>
      </c>
      <c r="BGC49" s="76"/>
      <c r="BGD49" s="76"/>
      <c r="BGE49" s="76"/>
      <c r="BGF49" s="76"/>
      <c r="BGG49" s="76"/>
      <c r="BGH49" s="76"/>
      <c r="BGI49" s="76"/>
      <c r="BGJ49" s="76"/>
      <c r="BGK49" s="76"/>
      <c r="BGL49" s="76"/>
      <c r="BGM49" s="76">
        <v>0</v>
      </c>
      <c r="BGN49" s="76"/>
      <c r="BGO49" s="76"/>
      <c r="BGP49" s="76"/>
      <c r="BGQ49" s="76"/>
      <c r="BGR49" s="76"/>
      <c r="BGS49" s="76"/>
      <c r="BGT49" s="76"/>
      <c r="BGU49" s="76"/>
      <c r="BGV49" s="76"/>
      <c r="BGW49" s="76"/>
      <c r="BGX49" s="76"/>
      <c r="BGY49" s="76"/>
      <c r="BGZ49" s="76"/>
      <c r="BHA49" s="77"/>
      <c r="BHB49" s="76">
        <v>0</v>
      </c>
      <c r="BHC49" s="76"/>
      <c r="BHD49" s="76"/>
      <c r="BHE49" s="76"/>
      <c r="BHF49" s="76"/>
      <c r="BHG49" s="76"/>
      <c r="BHH49" s="76"/>
      <c r="BHI49" s="76"/>
      <c r="BHJ49" s="76"/>
      <c r="BHK49" s="76"/>
      <c r="BHL49" s="76"/>
      <c r="BHM49" s="76">
        <v>0</v>
      </c>
      <c r="BHN49" s="76"/>
      <c r="BHO49" s="76"/>
      <c r="BHP49" s="76"/>
      <c r="BHQ49" s="76"/>
      <c r="BHR49" s="76"/>
      <c r="BHS49" s="76"/>
      <c r="BHT49" s="76"/>
      <c r="BHU49" s="76"/>
      <c r="BHV49" s="76"/>
      <c r="BHW49" s="76"/>
      <c r="BHX49" s="76"/>
      <c r="BHY49" s="76"/>
      <c r="BHZ49" s="76"/>
      <c r="BIA49" s="76"/>
      <c r="BIB49" s="76">
        <v>0</v>
      </c>
      <c r="BIC49" s="76"/>
      <c r="BID49" s="76"/>
      <c r="BIE49" s="76"/>
      <c r="BIF49" s="76"/>
      <c r="BIG49" s="76"/>
      <c r="BIH49" s="76"/>
      <c r="BII49" s="76"/>
      <c r="BIJ49" s="76"/>
      <c r="BIK49" s="76"/>
      <c r="BIL49" s="76"/>
      <c r="BIM49" s="76">
        <v>0</v>
      </c>
      <c r="BIN49" s="76"/>
      <c r="BIO49" s="76"/>
      <c r="BIP49" s="76"/>
      <c r="BIQ49" s="76"/>
      <c r="BIR49" s="76"/>
      <c r="BIS49" s="76"/>
      <c r="BIT49" s="76"/>
      <c r="BIU49" s="76"/>
      <c r="BIV49" s="76"/>
      <c r="BIW49" s="76"/>
      <c r="BIX49" s="76"/>
      <c r="BIY49" s="76"/>
      <c r="BIZ49" s="76"/>
      <c r="BJA49" s="77"/>
      <c r="BJB49" s="76">
        <v>0</v>
      </c>
      <c r="BJC49" s="76"/>
      <c r="BJD49" s="76"/>
      <c r="BJE49" s="76"/>
      <c r="BJF49" s="76"/>
      <c r="BJG49" s="76"/>
      <c r="BJH49" s="76"/>
      <c r="BJI49" s="76"/>
      <c r="BJJ49" s="76"/>
      <c r="BJK49" s="76"/>
      <c r="BJL49" s="76"/>
      <c r="BJM49" s="76">
        <v>0</v>
      </c>
      <c r="BJN49" s="76"/>
      <c r="BJO49" s="76"/>
      <c r="BJP49" s="76"/>
      <c r="BJQ49" s="76"/>
      <c r="BJR49" s="76"/>
      <c r="BJS49" s="76"/>
      <c r="BJT49" s="76"/>
      <c r="BJU49" s="76"/>
      <c r="BJV49" s="76"/>
      <c r="BJW49" s="76"/>
      <c r="BJX49" s="76"/>
      <c r="BJY49" s="76"/>
      <c r="BJZ49" s="76"/>
      <c r="BKA49" s="76"/>
      <c r="BKB49" s="76">
        <v>0</v>
      </c>
      <c r="BKC49" s="76"/>
      <c r="BKD49" s="76"/>
      <c r="BKE49" s="76"/>
      <c r="BKF49" s="76"/>
      <c r="BKG49" s="76"/>
      <c r="BKH49" s="76"/>
      <c r="BKI49" s="76"/>
      <c r="BKJ49" s="76"/>
      <c r="BKK49" s="76"/>
      <c r="BKL49" s="76"/>
      <c r="BKM49" s="76">
        <v>0</v>
      </c>
      <c r="BKN49" s="76"/>
      <c r="BKO49" s="76"/>
      <c r="BKP49" s="76"/>
      <c r="BKQ49" s="76"/>
      <c r="BKR49" s="76"/>
      <c r="BKS49" s="76"/>
      <c r="BKT49" s="76"/>
      <c r="BKU49" s="76"/>
      <c r="BKV49" s="76"/>
      <c r="BKW49" s="76"/>
      <c r="BKX49" s="76"/>
      <c r="BKY49" s="76"/>
      <c r="BKZ49" s="76"/>
      <c r="BLA49" s="77"/>
      <c r="BLB49" s="76">
        <v>0</v>
      </c>
      <c r="BLC49" s="76"/>
      <c r="BLD49" s="76"/>
      <c r="BLE49" s="76"/>
      <c r="BLF49" s="76"/>
      <c r="BLG49" s="76"/>
      <c r="BLH49" s="76"/>
      <c r="BLI49" s="76"/>
      <c r="BLJ49" s="76"/>
      <c r="BLK49" s="76"/>
      <c r="BLL49" s="76"/>
      <c r="BLM49" s="76">
        <v>0</v>
      </c>
      <c r="BLN49" s="76"/>
      <c r="BLO49" s="76"/>
      <c r="BLP49" s="76"/>
      <c r="BLQ49" s="76"/>
      <c r="BLR49" s="76"/>
      <c r="BLS49" s="76"/>
      <c r="BLT49" s="76"/>
      <c r="BLU49" s="76"/>
      <c r="BLV49" s="76"/>
      <c r="BLW49" s="76"/>
      <c r="BLX49" s="76"/>
      <c r="BLY49" s="76"/>
      <c r="BLZ49" s="76"/>
      <c r="BMA49" s="76"/>
      <c r="BMB49" s="76">
        <v>0</v>
      </c>
      <c r="BMC49" s="76"/>
      <c r="BMD49" s="76"/>
      <c r="BME49" s="76"/>
      <c r="BMF49" s="76"/>
      <c r="BMG49" s="76"/>
      <c r="BMH49" s="76"/>
      <c r="BMI49" s="76"/>
      <c r="BMJ49" s="76"/>
      <c r="BMK49" s="76"/>
      <c r="BML49" s="76"/>
      <c r="BMM49" s="76">
        <v>0</v>
      </c>
      <c r="BMN49" s="76"/>
      <c r="BMO49" s="76"/>
      <c r="BMP49" s="76"/>
      <c r="BMQ49" s="76"/>
      <c r="BMR49" s="76"/>
      <c r="BMS49" s="76"/>
      <c r="BMT49" s="76"/>
      <c r="BMU49" s="76"/>
      <c r="BMV49" s="76"/>
      <c r="BMW49" s="76"/>
      <c r="BMX49" s="76"/>
      <c r="BMY49" s="76"/>
      <c r="BMZ49" s="76"/>
      <c r="BNA49" s="77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</row>
    <row r="50" spans="1:1769" s="22" customFormat="1" ht="22.5" customHeight="1">
      <c r="A50" s="82" t="s">
        <v>54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4" t="s">
        <v>60</v>
      </c>
      <c r="AT50" s="85"/>
      <c r="AU50" s="85"/>
      <c r="AV50" s="85"/>
      <c r="AW50" s="85"/>
      <c r="AX50" s="85"/>
      <c r="AY50" s="85"/>
      <c r="AZ50" s="85"/>
      <c r="BA50" s="85"/>
      <c r="BB50" s="76">
        <v>0</v>
      </c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>
        <f>BLM50</f>
        <v>2330.6</v>
      </c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>
        <v>0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>
        <v>0</v>
      </c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7"/>
      <c r="DB50" s="76">
        <v>0</v>
      </c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>
        <v>0</v>
      </c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>
        <v>0</v>
      </c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>
        <v>0</v>
      </c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7"/>
      <c r="FB50" s="76">
        <v>0</v>
      </c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>
        <v>0</v>
      </c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>
        <v>0</v>
      </c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>
        <v>0</v>
      </c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7"/>
      <c r="HB50" s="76">
        <v>0</v>
      </c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>
        <v>0</v>
      </c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>
        <v>0</v>
      </c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>
        <v>0</v>
      </c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7"/>
      <c r="JB50" s="76">
        <v>0</v>
      </c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>
        <v>0</v>
      </c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>
        <v>0</v>
      </c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>
        <v>0</v>
      </c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7"/>
      <c r="LB50" s="76">
        <v>0</v>
      </c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>
        <v>0</v>
      </c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>
        <v>0</v>
      </c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>
        <v>0</v>
      </c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7"/>
      <c r="NB50" s="76">
        <v>0</v>
      </c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>
        <v>0</v>
      </c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>
        <v>0</v>
      </c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>
        <v>0</v>
      </c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7"/>
      <c r="PB50" s="76">
        <v>0</v>
      </c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>
        <v>0</v>
      </c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>
        <v>0</v>
      </c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>
        <v>0</v>
      </c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7"/>
      <c r="RB50" s="76">
        <v>0</v>
      </c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>
        <v>0</v>
      </c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>
        <v>0</v>
      </c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>
        <v>0</v>
      </c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7"/>
      <c r="TB50" s="76">
        <v>0</v>
      </c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>
        <v>0</v>
      </c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>
        <v>0</v>
      </c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>
        <v>0</v>
      </c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7"/>
      <c r="VB50" s="76">
        <v>0</v>
      </c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>
        <v>0</v>
      </c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>
        <v>0</v>
      </c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>
        <v>0</v>
      </c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7"/>
      <c r="XB50" s="76">
        <v>0</v>
      </c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>
        <v>0</v>
      </c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>
        <v>0</v>
      </c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>
        <v>0</v>
      </c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7"/>
      <c r="ZB50" s="76">
        <v>0</v>
      </c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>
        <v>0</v>
      </c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>
        <v>0</v>
      </c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>
        <v>0</v>
      </c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7"/>
      <c r="ABB50" s="76">
        <v>0</v>
      </c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>
        <v>0</v>
      </c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>
        <v>0</v>
      </c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>
        <v>0</v>
      </c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7"/>
      <c r="ADB50" s="76">
        <v>0</v>
      </c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>
        <v>0</v>
      </c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>
        <v>0</v>
      </c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>
        <v>0</v>
      </c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7"/>
      <c r="AFB50" s="76">
        <v>0</v>
      </c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>
        <v>0</v>
      </c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>
        <v>0</v>
      </c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>
        <v>0</v>
      </c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7"/>
      <c r="AHB50" s="76">
        <v>0</v>
      </c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>
        <v>0</v>
      </c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>
        <v>0</v>
      </c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>
        <v>0</v>
      </c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7"/>
      <c r="AJB50" s="76">
        <v>0</v>
      </c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>
        <v>0</v>
      </c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>
        <v>0</v>
      </c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>
        <v>0</v>
      </c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7"/>
      <c r="ALB50" s="76">
        <v>0</v>
      </c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>
        <v>0</v>
      </c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>
        <v>0</v>
      </c>
      <c r="AMC50" s="76"/>
      <c r="AMD50" s="76"/>
      <c r="AME50" s="76"/>
      <c r="AMF50" s="76"/>
      <c r="AMG50" s="76"/>
      <c r="AMH50" s="76"/>
      <c r="AMI50" s="76"/>
      <c r="AMJ50" s="76"/>
      <c r="AMK50" s="76"/>
      <c r="AML50" s="76"/>
      <c r="AMM50" s="76">
        <v>0</v>
      </c>
      <c r="AMN50" s="76"/>
      <c r="AMO50" s="76"/>
      <c r="AMP50" s="76"/>
      <c r="AMQ50" s="76"/>
      <c r="AMR50" s="76"/>
      <c r="AMS50" s="76"/>
      <c r="AMT50" s="76"/>
      <c r="AMU50" s="76"/>
      <c r="AMV50" s="76"/>
      <c r="AMW50" s="76"/>
      <c r="AMX50" s="76"/>
      <c r="AMY50" s="76"/>
      <c r="AMZ50" s="76"/>
      <c r="ANA50" s="77"/>
      <c r="ANB50" s="76">
        <v>0</v>
      </c>
      <c r="ANC50" s="76"/>
      <c r="AND50" s="76"/>
      <c r="ANE50" s="76"/>
      <c r="ANF50" s="76"/>
      <c r="ANG50" s="76"/>
      <c r="ANH50" s="76"/>
      <c r="ANI50" s="76"/>
      <c r="ANJ50" s="76"/>
      <c r="ANK50" s="76"/>
      <c r="ANL50" s="76"/>
      <c r="ANM50" s="76">
        <v>0</v>
      </c>
      <c r="ANN50" s="76"/>
      <c r="ANO50" s="76"/>
      <c r="ANP50" s="76"/>
      <c r="ANQ50" s="76"/>
      <c r="ANR50" s="76"/>
      <c r="ANS50" s="76"/>
      <c r="ANT50" s="76"/>
      <c r="ANU50" s="76"/>
      <c r="ANV50" s="76"/>
      <c r="ANW50" s="76"/>
      <c r="ANX50" s="76"/>
      <c r="ANY50" s="76"/>
      <c r="ANZ50" s="76"/>
      <c r="AOA50" s="76"/>
      <c r="AOB50" s="76">
        <v>0</v>
      </c>
      <c r="AOC50" s="76"/>
      <c r="AOD50" s="76"/>
      <c r="AOE50" s="76"/>
      <c r="AOF50" s="76"/>
      <c r="AOG50" s="76"/>
      <c r="AOH50" s="76"/>
      <c r="AOI50" s="76"/>
      <c r="AOJ50" s="76"/>
      <c r="AOK50" s="76"/>
      <c r="AOL50" s="76"/>
      <c r="AOM50" s="76">
        <v>0</v>
      </c>
      <c r="AON50" s="76"/>
      <c r="AOO50" s="76"/>
      <c r="AOP50" s="76"/>
      <c r="AOQ50" s="76"/>
      <c r="AOR50" s="76"/>
      <c r="AOS50" s="76"/>
      <c r="AOT50" s="76"/>
      <c r="AOU50" s="76"/>
      <c r="AOV50" s="76"/>
      <c r="AOW50" s="76"/>
      <c r="AOX50" s="76"/>
      <c r="AOY50" s="76"/>
      <c r="AOZ50" s="76"/>
      <c r="APA50" s="77"/>
      <c r="APB50" s="76">
        <v>0</v>
      </c>
      <c r="APC50" s="76"/>
      <c r="APD50" s="76"/>
      <c r="APE50" s="76"/>
      <c r="APF50" s="76"/>
      <c r="APG50" s="76"/>
      <c r="APH50" s="76"/>
      <c r="API50" s="76"/>
      <c r="APJ50" s="76"/>
      <c r="APK50" s="76"/>
      <c r="APL50" s="76"/>
      <c r="APM50" s="76">
        <v>0</v>
      </c>
      <c r="APN50" s="76"/>
      <c r="APO50" s="76"/>
      <c r="APP50" s="76"/>
      <c r="APQ50" s="76"/>
      <c r="APR50" s="76"/>
      <c r="APS50" s="76"/>
      <c r="APT50" s="76"/>
      <c r="APU50" s="76"/>
      <c r="APV50" s="76"/>
      <c r="APW50" s="76"/>
      <c r="APX50" s="76"/>
      <c r="APY50" s="76"/>
      <c r="APZ50" s="76"/>
      <c r="AQA50" s="76"/>
      <c r="AQB50" s="76">
        <v>0</v>
      </c>
      <c r="AQC50" s="76"/>
      <c r="AQD50" s="76"/>
      <c r="AQE50" s="76"/>
      <c r="AQF50" s="76"/>
      <c r="AQG50" s="76"/>
      <c r="AQH50" s="76"/>
      <c r="AQI50" s="76"/>
      <c r="AQJ50" s="76"/>
      <c r="AQK50" s="76"/>
      <c r="AQL50" s="76"/>
      <c r="AQM50" s="76">
        <v>0</v>
      </c>
      <c r="AQN50" s="76"/>
      <c r="AQO50" s="76"/>
      <c r="AQP50" s="76"/>
      <c r="AQQ50" s="76"/>
      <c r="AQR50" s="76"/>
      <c r="AQS50" s="76"/>
      <c r="AQT50" s="76"/>
      <c r="AQU50" s="76"/>
      <c r="AQV50" s="76"/>
      <c r="AQW50" s="76"/>
      <c r="AQX50" s="76"/>
      <c r="AQY50" s="76"/>
      <c r="AQZ50" s="76"/>
      <c r="ARA50" s="77"/>
      <c r="ARB50" s="76">
        <v>0</v>
      </c>
      <c r="ARC50" s="76"/>
      <c r="ARD50" s="76"/>
      <c r="ARE50" s="76"/>
      <c r="ARF50" s="76"/>
      <c r="ARG50" s="76"/>
      <c r="ARH50" s="76"/>
      <c r="ARI50" s="76"/>
      <c r="ARJ50" s="76"/>
      <c r="ARK50" s="76"/>
      <c r="ARL50" s="76"/>
      <c r="ARM50" s="76">
        <v>0</v>
      </c>
      <c r="ARN50" s="76"/>
      <c r="ARO50" s="76"/>
      <c r="ARP50" s="76"/>
      <c r="ARQ50" s="76"/>
      <c r="ARR50" s="76"/>
      <c r="ARS50" s="76"/>
      <c r="ART50" s="76"/>
      <c r="ARU50" s="76"/>
      <c r="ARV50" s="76"/>
      <c r="ARW50" s="76"/>
      <c r="ARX50" s="76"/>
      <c r="ARY50" s="76"/>
      <c r="ARZ50" s="76"/>
      <c r="ASA50" s="76"/>
      <c r="ASB50" s="76">
        <v>0</v>
      </c>
      <c r="ASC50" s="76"/>
      <c r="ASD50" s="76"/>
      <c r="ASE50" s="76"/>
      <c r="ASF50" s="76"/>
      <c r="ASG50" s="76"/>
      <c r="ASH50" s="76"/>
      <c r="ASI50" s="76"/>
      <c r="ASJ50" s="76"/>
      <c r="ASK50" s="76"/>
      <c r="ASL50" s="76"/>
      <c r="ASM50" s="76">
        <v>0</v>
      </c>
      <c r="ASN50" s="76"/>
      <c r="ASO50" s="76"/>
      <c r="ASP50" s="76"/>
      <c r="ASQ50" s="76"/>
      <c r="ASR50" s="76"/>
      <c r="ASS50" s="76"/>
      <c r="AST50" s="76"/>
      <c r="ASU50" s="76"/>
      <c r="ASV50" s="76"/>
      <c r="ASW50" s="76"/>
      <c r="ASX50" s="76"/>
      <c r="ASY50" s="76"/>
      <c r="ASZ50" s="76"/>
      <c r="ATA50" s="77"/>
      <c r="ATB50" s="76">
        <v>0</v>
      </c>
      <c r="ATC50" s="76"/>
      <c r="ATD50" s="76"/>
      <c r="ATE50" s="76"/>
      <c r="ATF50" s="76"/>
      <c r="ATG50" s="76"/>
      <c r="ATH50" s="76"/>
      <c r="ATI50" s="76"/>
      <c r="ATJ50" s="76"/>
      <c r="ATK50" s="76"/>
      <c r="ATL50" s="76"/>
      <c r="ATM50" s="76">
        <v>0</v>
      </c>
      <c r="ATN50" s="76"/>
      <c r="ATO50" s="76"/>
      <c r="ATP50" s="76"/>
      <c r="ATQ50" s="76"/>
      <c r="ATR50" s="76"/>
      <c r="ATS50" s="76"/>
      <c r="ATT50" s="76"/>
      <c r="ATU50" s="76"/>
      <c r="ATV50" s="76"/>
      <c r="ATW50" s="76"/>
      <c r="ATX50" s="76"/>
      <c r="ATY50" s="76"/>
      <c r="ATZ50" s="76"/>
      <c r="AUA50" s="76"/>
      <c r="AUB50" s="76">
        <v>0</v>
      </c>
      <c r="AUC50" s="76"/>
      <c r="AUD50" s="76"/>
      <c r="AUE50" s="76"/>
      <c r="AUF50" s="76"/>
      <c r="AUG50" s="76"/>
      <c r="AUH50" s="76"/>
      <c r="AUI50" s="76"/>
      <c r="AUJ50" s="76"/>
      <c r="AUK50" s="76"/>
      <c r="AUL50" s="76"/>
      <c r="AUM50" s="76">
        <v>0</v>
      </c>
      <c r="AUN50" s="76"/>
      <c r="AUO50" s="76"/>
      <c r="AUP50" s="76"/>
      <c r="AUQ50" s="76"/>
      <c r="AUR50" s="76"/>
      <c r="AUS50" s="76"/>
      <c r="AUT50" s="76"/>
      <c r="AUU50" s="76"/>
      <c r="AUV50" s="76"/>
      <c r="AUW50" s="76"/>
      <c r="AUX50" s="76"/>
      <c r="AUY50" s="76"/>
      <c r="AUZ50" s="76"/>
      <c r="AVA50" s="77"/>
      <c r="AVB50" s="76">
        <v>0</v>
      </c>
      <c r="AVC50" s="76"/>
      <c r="AVD50" s="76"/>
      <c r="AVE50" s="76"/>
      <c r="AVF50" s="76"/>
      <c r="AVG50" s="76"/>
      <c r="AVH50" s="76"/>
      <c r="AVI50" s="76"/>
      <c r="AVJ50" s="76"/>
      <c r="AVK50" s="76"/>
      <c r="AVL50" s="76"/>
      <c r="AVM50" s="76">
        <v>0</v>
      </c>
      <c r="AVN50" s="76"/>
      <c r="AVO50" s="76"/>
      <c r="AVP50" s="76"/>
      <c r="AVQ50" s="76"/>
      <c r="AVR50" s="76"/>
      <c r="AVS50" s="76"/>
      <c r="AVT50" s="76"/>
      <c r="AVU50" s="76"/>
      <c r="AVV50" s="76"/>
      <c r="AVW50" s="76"/>
      <c r="AVX50" s="76"/>
      <c r="AVY50" s="76"/>
      <c r="AVZ50" s="76"/>
      <c r="AWA50" s="76"/>
      <c r="AWB50" s="76">
        <v>0</v>
      </c>
      <c r="AWC50" s="76"/>
      <c r="AWD50" s="76"/>
      <c r="AWE50" s="76"/>
      <c r="AWF50" s="76"/>
      <c r="AWG50" s="76"/>
      <c r="AWH50" s="76"/>
      <c r="AWI50" s="76"/>
      <c r="AWJ50" s="76"/>
      <c r="AWK50" s="76"/>
      <c r="AWL50" s="76"/>
      <c r="AWM50" s="76">
        <v>0</v>
      </c>
      <c r="AWN50" s="76"/>
      <c r="AWO50" s="76"/>
      <c r="AWP50" s="76"/>
      <c r="AWQ50" s="76"/>
      <c r="AWR50" s="76"/>
      <c r="AWS50" s="76"/>
      <c r="AWT50" s="76"/>
      <c r="AWU50" s="76"/>
      <c r="AWV50" s="76"/>
      <c r="AWW50" s="76"/>
      <c r="AWX50" s="76"/>
      <c r="AWY50" s="76"/>
      <c r="AWZ50" s="76"/>
      <c r="AXA50" s="77"/>
      <c r="AXB50" s="76">
        <v>0</v>
      </c>
      <c r="AXC50" s="76"/>
      <c r="AXD50" s="76"/>
      <c r="AXE50" s="76"/>
      <c r="AXF50" s="76"/>
      <c r="AXG50" s="76"/>
      <c r="AXH50" s="76"/>
      <c r="AXI50" s="76"/>
      <c r="AXJ50" s="76"/>
      <c r="AXK50" s="76"/>
      <c r="AXL50" s="76"/>
      <c r="AXM50" s="76">
        <v>0</v>
      </c>
      <c r="AXN50" s="76"/>
      <c r="AXO50" s="76"/>
      <c r="AXP50" s="76"/>
      <c r="AXQ50" s="76"/>
      <c r="AXR50" s="76"/>
      <c r="AXS50" s="76"/>
      <c r="AXT50" s="76"/>
      <c r="AXU50" s="76"/>
      <c r="AXV50" s="76"/>
      <c r="AXW50" s="76"/>
      <c r="AXX50" s="76"/>
      <c r="AXY50" s="76"/>
      <c r="AXZ50" s="76"/>
      <c r="AYA50" s="76"/>
      <c r="AYB50" s="76">
        <v>0</v>
      </c>
      <c r="AYC50" s="76"/>
      <c r="AYD50" s="76"/>
      <c r="AYE50" s="76"/>
      <c r="AYF50" s="76"/>
      <c r="AYG50" s="76"/>
      <c r="AYH50" s="76"/>
      <c r="AYI50" s="76"/>
      <c r="AYJ50" s="76"/>
      <c r="AYK50" s="76"/>
      <c r="AYL50" s="76"/>
      <c r="AYM50" s="76">
        <v>0</v>
      </c>
      <c r="AYN50" s="76"/>
      <c r="AYO50" s="76"/>
      <c r="AYP50" s="76"/>
      <c r="AYQ50" s="76"/>
      <c r="AYR50" s="76"/>
      <c r="AYS50" s="76"/>
      <c r="AYT50" s="76"/>
      <c r="AYU50" s="76"/>
      <c r="AYV50" s="76"/>
      <c r="AYW50" s="76"/>
      <c r="AYX50" s="76"/>
      <c r="AYY50" s="76"/>
      <c r="AYZ50" s="76"/>
      <c r="AZA50" s="77"/>
      <c r="AZB50" s="76">
        <v>0</v>
      </c>
      <c r="AZC50" s="76"/>
      <c r="AZD50" s="76"/>
      <c r="AZE50" s="76"/>
      <c r="AZF50" s="76"/>
      <c r="AZG50" s="76"/>
      <c r="AZH50" s="76"/>
      <c r="AZI50" s="76"/>
      <c r="AZJ50" s="76"/>
      <c r="AZK50" s="76"/>
      <c r="AZL50" s="76"/>
      <c r="AZM50" s="76">
        <v>0</v>
      </c>
      <c r="AZN50" s="76"/>
      <c r="AZO50" s="76"/>
      <c r="AZP50" s="76"/>
      <c r="AZQ50" s="76"/>
      <c r="AZR50" s="76"/>
      <c r="AZS50" s="76"/>
      <c r="AZT50" s="76"/>
      <c r="AZU50" s="76"/>
      <c r="AZV50" s="76"/>
      <c r="AZW50" s="76"/>
      <c r="AZX50" s="76"/>
      <c r="AZY50" s="76"/>
      <c r="AZZ50" s="76"/>
      <c r="BAA50" s="76"/>
      <c r="BAB50" s="76">
        <v>0</v>
      </c>
      <c r="BAC50" s="76"/>
      <c r="BAD50" s="76"/>
      <c r="BAE50" s="76"/>
      <c r="BAF50" s="76"/>
      <c r="BAG50" s="76"/>
      <c r="BAH50" s="76"/>
      <c r="BAI50" s="76"/>
      <c r="BAJ50" s="76"/>
      <c r="BAK50" s="76"/>
      <c r="BAL50" s="76"/>
      <c r="BAM50" s="76">
        <v>0</v>
      </c>
      <c r="BAN50" s="76"/>
      <c r="BAO50" s="76"/>
      <c r="BAP50" s="76"/>
      <c r="BAQ50" s="76"/>
      <c r="BAR50" s="76"/>
      <c r="BAS50" s="76"/>
      <c r="BAT50" s="76"/>
      <c r="BAU50" s="76"/>
      <c r="BAV50" s="76"/>
      <c r="BAW50" s="76"/>
      <c r="BAX50" s="76"/>
      <c r="BAY50" s="76"/>
      <c r="BAZ50" s="76"/>
      <c r="BBA50" s="77"/>
      <c r="BBB50" s="76">
        <v>0</v>
      </c>
      <c r="BBC50" s="76"/>
      <c r="BBD50" s="76"/>
      <c r="BBE50" s="76"/>
      <c r="BBF50" s="76"/>
      <c r="BBG50" s="76"/>
      <c r="BBH50" s="76"/>
      <c r="BBI50" s="76"/>
      <c r="BBJ50" s="76"/>
      <c r="BBK50" s="76"/>
      <c r="BBL50" s="76"/>
      <c r="BBM50" s="76">
        <v>0</v>
      </c>
      <c r="BBN50" s="76"/>
      <c r="BBO50" s="76"/>
      <c r="BBP50" s="76"/>
      <c r="BBQ50" s="76"/>
      <c r="BBR50" s="76"/>
      <c r="BBS50" s="76"/>
      <c r="BBT50" s="76"/>
      <c r="BBU50" s="76"/>
      <c r="BBV50" s="76"/>
      <c r="BBW50" s="76"/>
      <c r="BBX50" s="76"/>
      <c r="BBY50" s="76"/>
      <c r="BBZ50" s="76"/>
      <c r="BCA50" s="76"/>
      <c r="BCB50" s="76">
        <v>0</v>
      </c>
      <c r="BCC50" s="76"/>
      <c r="BCD50" s="76"/>
      <c r="BCE50" s="76"/>
      <c r="BCF50" s="76"/>
      <c r="BCG50" s="76"/>
      <c r="BCH50" s="76"/>
      <c r="BCI50" s="76"/>
      <c r="BCJ50" s="76"/>
      <c r="BCK50" s="76"/>
      <c r="BCL50" s="76"/>
      <c r="BCM50" s="76">
        <v>0</v>
      </c>
      <c r="BCN50" s="76"/>
      <c r="BCO50" s="76"/>
      <c r="BCP50" s="76"/>
      <c r="BCQ50" s="76"/>
      <c r="BCR50" s="76"/>
      <c r="BCS50" s="76"/>
      <c r="BCT50" s="76"/>
      <c r="BCU50" s="76"/>
      <c r="BCV50" s="76"/>
      <c r="BCW50" s="76"/>
      <c r="BCX50" s="76"/>
      <c r="BCY50" s="76"/>
      <c r="BCZ50" s="76"/>
      <c r="BDA50" s="77"/>
      <c r="BDB50" s="76">
        <v>0</v>
      </c>
      <c r="BDC50" s="76"/>
      <c r="BDD50" s="76"/>
      <c r="BDE50" s="76"/>
      <c r="BDF50" s="76"/>
      <c r="BDG50" s="76"/>
      <c r="BDH50" s="76"/>
      <c r="BDI50" s="76"/>
      <c r="BDJ50" s="76"/>
      <c r="BDK50" s="76"/>
      <c r="BDL50" s="76"/>
      <c r="BDM50" s="76">
        <v>0</v>
      </c>
      <c r="BDN50" s="76"/>
      <c r="BDO50" s="76"/>
      <c r="BDP50" s="76"/>
      <c r="BDQ50" s="76"/>
      <c r="BDR50" s="76"/>
      <c r="BDS50" s="76"/>
      <c r="BDT50" s="76"/>
      <c r="BDU50" s="76"/>
      <c r="BDV50" s="76"/>
      <c r="BDW50" s="76"/>
      <c r="BDX50" s="76"/>
      <c r="BDY50" s="76"/>
      <c r="BDZ50" s="76"/>
      <c r="BEA50" s="76"/>
      <c r="BEB50" s="76">
        <v>0</v>
      </c>
      <c r="BEC50" s="76"/>
      <c r="BED50" s="76"/>
      <c r="BEE50" s="76"/>
      <c r="BEF50" s="76"/>
      <c r="BEG50" s="76"/>
      <c r="BEH50" s="76"/>
      <c r="BEI50" s="76"/>
      <c r="BEJ50" s="76"/>
      <c r="BEK50" s="76"/>
      <c r="BEL50" s="76"/>
      <c r="BEM50" s="76">
        <v>0</v>
      </c>
      <c r="BEN50" s="76"/>
      <c r="BEO50" s="76"/>
      <c r="BEP50" s="76"/>
      <c r="BEQ50" s="76"/>
      <c r="BER50" s="76"/>
      <c r="BES50" s="76"/>
      <c r="BET50" s="76"/>
      <c r="BEU50" s="76"/>
      <c r="BEV50" s="76"/>
      <c r="BEW50" s="76"/>
      <c r="BEX50" s="76"/>
      <c r="BEY50" s="76"/>
      <c r="BEZ50" s="76"/>
      <c r="BFA50" s="77"/>
      <c r="BFB50" s="76">
        <v>0</v>
      </c>
      <c r="BFC50" s="76"/>
      <c r="BFD50" s="76"/>
      <c r="BFE50" s="76"/>
      <c r="BFF50" s="76"/>
      <c r="BFG50" s="76"/>
      <c r="BFH50" s="76"/>
      <c r="BFI50" s="76"/>
      <c r="BFJ50" s="76"/>
      <c r="BFK50" s="76"/>
      <c r="BFL50" s="76"/>
      <c r="BFM50" s="76">
        <v>0</v>
      </c>
      <c r="BFN50" s="76"/>
      <c r="BFO50" s="76"/>
      <c r="BFP50" s="76"/>
      <c r="BFQ50" s="76"/>
      <c r="BFR50" s="76"/>
      <c r="BFS50" s="76"/>
      <c r="BFT50" s="76"/>
      <c r="BFU50" s="76"/>
      <c r="BFV50" s="76"/>
      <c r="BFW50" s="76"/>
      <c r="BFX50" s="76"/>
      <c r="BFY50" s="76"/>
      <c r="BFZ50" s="76"/>
      <c r="BGA50" s="76"/>
      <c r="BGB50" s="76">
        <v>0</v>
      </c>
      <c r="BGC50" s="76"/>
      <c r="BGD50" s="76"/>
      <c r="BGE50" s="76"/>
      <c r="BGF50" s="76"/>
      <c r="BGG50" s="76"/>
      <c r="BGH50" s="76"/>
      <c r="BGI50" s="76"/>
      <c r="BGJ50" s="76"/>
      <c r="BGK50" s="76"/>
      <c r="BGL50" s="76"/>
      <c r="BGM50" s="76">
        <v>0</v>
      </c>
      <c r="BGN50" s="76"/>
      <c r="BGO50" s="76"/>
      <c r="BGP50" s="76"/>
      <c r="BGQ50" s="76"/>
      <c r="BGR50" s="76"/>
      <c r="BGS50" s="76"/>
      <c r="BGT50" s="76"/>
      <c r="BGU50" s="76"/>
      <c r="BGV50" s="76"/>
      <c r="BGW50" s="76"/>
      <c r="BGX50" s="76"/>
      <c r="BGY50" s="76"/>
      <c r="BGZ50" s="76"/>
      <c r="BHA50" s="77"/>
      <c r="BHB50" s="76">
        <v>0</v>
      </c>
      <c r="BHC50" s="76"/>
      <c r="BHD50" s="76"/>
      <c r="BHE50" s="76"/>
      <c r="BHF50" s="76"/>
      <c r="BHG50" s="76"/>
      <c r="BHH50" s="76"/>
      <c r="BHI50" s="76"/>
      <c r="BHJ50" s="76"/>
      <c r="BHK50" s="76"/>
      <c r="BHL50" s="76"/>
      <c r="BHM50" s="76">
        <v>0</v>
      </c>
      <c r="BHN50" s="76"/>
      <c r="BHO50" s="76"/>
      <c r="BHP50" s="76"/>
      <c r="BHQ50" s="76"/>
      <c r="BHR50" s="76"/>
      <c r="BHS50" s="76"/>
      <c r="BHT50" s="76"/>
      <c r="BHU50" s="76"/>
      <c r="BHV50" s="76"/>
      <c r="BHW50" s="76"/>
      <c r="BHX50" s="76"/>
      <c r="BHY50" s="76"/>
      <c r="BHZ50" s="76"/>
      <c r="BIA50" s="76"/>
      <c r="BIB50" s="76">
        <v>0</v>
      </c>
      <c r="BIC50" s="76"/>
      <c r="BID50" s="76"/>
      <c r="BIE50" s="76"/>
      <c r="BIF50" s="76"/>
      <c r="BIG50" s="76"/>
      <c r="BIH50" s="76"/>
      <c r="BII50" s="76"/>
      <c r="BIJ50" s="76"/>
      <c r="BIK50" s="76"/>
      <c r="BIL50" s="76"/>
      <c r="BIM50" s="76">
        <v>0</v>
      </c>
      <c r="BIN50" s="76"/>
      <c r="BIO50" s="76"/>
      <c r="BIP50" s="76"/>
      <c r="BIQ50" s="76"/>
      <c r="BIR50" s="76"/>
      <c r="BIS50" s="76"/>
      <c r="BIT50" s="76"/>
      <c r="BIU50" s="76"/>
      <c r="BIV50" s="76"/>
      <c r="BIW50" s="76"/>
      <c r="BIX50" s="76"/>
      <c r="BIY50" s="76"/>
      <c r="BIZ50" s="76"/>
      <c r="BJA50" s="77"/>
      <c r="BJB50" s="76">
        <v>0</v>
      </c>
      <c r="BJC50" s="76"/>
      <c r="BJD50" s="76"/>
      <c r="BJE50" s="76"/>
      <c r="BJF50" s="76"/>
      <c r="BJG50" s="76"/>
      <c r="BJH50" s="76"/>
      <c r="BJI50" s="76"/>
      <c r="BJJ50" s="76"/>
      <c r="BJK50" s="76"/>
      <c r="BJL50" s="76"/>
      <c r="BJM50" s="76">
        <v>0</v>
      </c>
      <c r="BJN50" s="76"/>
      <c r="BJO50" s="76"/>
      <c r="BJP50" s="76"/>
      <c r="BJQ50" s="76"/>
      <c r="BJR50" s="76"/>
      <c r="BJS50" s="76"/>
      <c r="BJT50" s="76"/>
      <c r="BJU50" s="76"/>
      <c r="BJV50" s="76"/>
      <c r="BJW50" s="76"/>
      <c r="BJX50" s="76"/>
      <c r="BJY50" s="76"/>
      <c r="BJZ50" s="76"/>
      <c r="BKA50" s="76"/>
      <c r="BKB50" s="76">
        <v>0</v>
      </c>
      <c r="BKC50" s="76"/>
      <c r="BKD50" s="76"/>
      <c r="BKE50" s="76"/>
      <c r="BKF50" s="76"/>
      <c r="BKG50" s="76"/>
      <c r="BKH50" s="76"/>
      <c r="BKI50" s="76"/>
      <c r="BKJ50" s="76"/>
      <c r="BKK50" s="76"/>
      <c r="BKL50" s="76"/>
      <c r="BKM50" s="76">
        <v>0</v>
      </c>
      <c r="BKN50" s="76"/>
      <c r="BKO50" s="76"/>
      <c r="BKP50" s="76"/>
      <c r="BKQ50" s="76"/>
      <c r="BKR50" s="76"/>
      <c r="BKS50" s="76"/>
      <c r="BKT50" s="76"/>
      <c r="BKU50" s="76"/>
      <c r="BKV50" s="76"/>
      <c r="BKW50" s="76"/>
      <c r="BKX50" s="76"/>
      <c r="BKY50" s="76"/>
      <c r="BKZ50" s="76"/>
      <c r="BLA50" s="77"/>
      <c r="BLB50" s="76">
        <v>630.6</v>
      </c>
      <c r="BLC50" s="76"/>
      <c r="BLD50" s="76"/>
      <c r="BLE50" s="76"/>
      <c r="BLF50" s="76"/>
      <c r="BLG50" s="76"/>
      <c r="BLH50" s="76"/>
      <c r="BLI50" s="76"/>
      <c r="BLJ50" s="76"/>
      <c r="BLK50" s="76"/>
      <c r="BLL50" s="76"/>
      <c r="BLM50" s="76">
        <f>1700+630.6</f>
        <v>2330.6</v>
      </c>
      <c r="BLN50" s="76"/>
      <c r="BLO50" s="76"/>
      <c r="BLP50" s="76"/>
      <c r="BLQ50" s="76"/>
      <c r="BLR50" s="76"/>
      <c r="BLS50" s="76"/>
      <c r="BLT50" s="76"/>
      <c r="BLU50" s="76"/>
      <c r="BLV50" s="76"/>
      <c r="BLW50" s="76"/>
      <c r="BLX50" s="76"/>
      <c r="BLY50" s="76"/>
      <c r="BLZ50" s="76"/>
      <c r="BMA50" s="76"/>
      <c r="BMB50" s="76">
        <v>0</v>
      </c>
      <c r="BMC50" s="76"/>
      <c r="BMD50" s="76"/>
      <c r="BME50" s="76"/>
      <c r="BMF50" s="76"/>
      <c r="BMG50" s="76"/>
      <c r="BMH50" s="76"/>
      <c r="BMI50" s="76"/>
      <c r="BMJ50" s="76"/>
      <c r="BMK50" s="76"/>
      <c r="BML50" s="76"/>
      <c r="BMM50" s="76">
        <v>0</v>
      </c>
      <c r="BMN50" s="76"/>
      <c r="BMO50" s="76"/>
      <c r="BMP50" s="76"/>
      <c r="BMQ50" s="76"/>
      <c r="BMR50" s="76"/>
      <c r="BMS50" s="76"/>
      <c r="BMT50" s="76"/>
      <c r="BMU50" s="76"/>
      <c r="BMV50" s="76"/>
      <c r="BMW50" s="76"/>
      <c r="BMX50" s="76"/>
      <c r="BMY50" s="76"/>
      <c r="BMZ50" s="76"/>
      <c r="BNA50" s="77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</row>
    <row r="51" spans="1:1769" s="22" customFormat="1" ht="12.75" customHeight="1">
      <c r="A51" s="82" t="s">
        <v>55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4" t="s">
        <v>65</v>
      </c>
      <c r="AT51" s="85"/>
      <c r="AU51" s="85"/>
      <c r="AV51" s="85"/>
      <c r="AW51" s="85"/>
      <c r="AX51" s="85"/>
      <c r="AY51" s="85"/>
      <c r="AZ51" s="85"/>
      <c r="BA51" s="85"/>
      <c r="BB51" s="76">
        <f>DB51+FB51+HB51+JB51+LB51+NB51+PB51+RB51+TB51+VB51+XB51+ZB51+ABB51+ADB51+AFB51+AHB51+AJB51+ALB51+ANB51+APB51+ARB51+ATB51+AVB51+AXB51+AZB51+BBB51+BDB51+BFB51+BHB51+BJB51+BLB51</f>
        <v>1868514.5000000002</v>
      </c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>
        <f>DM51+FM51+HM51+JM51+LM51+NM51+PM51+RM51+TM51+VM51+XM51+ZM51+ABM51+ADM51+AFM51+AHM51+AJM51+ALM51+ANM51+APM51+ARM51+ATM51+AVM51+AXM51+AZM51+BBM51+BDM51+BFM51+BHM51+BJM51+BLM51</f>
        <v>4535525.8900000006</v>
      </c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>
        <f>EB51+GB51+IB51+KB51+MB51+OB51+QB51+SB51+UB51+WB51+YB51+AAB51+ACB51+AEB51+AGB51+AIB51+AKB51+AMB51+AOB51+AQB51+ASB51+AUB51+AWB51+AYB51+BAB51+BCB51+BEB51+BGB51+BIB51+BKB51+BMB51</f>
        <v>1381733.36</v>
      </c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>
        <f>EM51+GM51+IM51+KM51+MM51+OM51+QM51+SM51+UM51+WM51+YM51+AAM51+ACM51+AEM51+AGM51+AIM51+AKM51+AMM51+AOM51+AQM51+ASM51+AUM51+AWM51+AYM51+BAM51+BCM51+BEM51+BGM51+BIM51+BKM51+BMM51</f>
        <v>3964489.85</v>
      </c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7"/>
      <c r="DB51" s="76">
        <v>0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>
        <v>33004.9</v>
      </c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>
        <v>0</v>
      </c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>
        <v>33004.9</v>
      </c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7"/>
      <c r="FB51" s="76">
        <v>137532.78</v>
      </c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>
        <v>185359.78</v>
      </c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>
        <v>137532.78</v>
      </c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>
        <v>185359.78</v>
      </c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7"/>
      <c r="HB51" s="76">
        <v>9861.67</v>
      </c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>
        <v>22527.67</v>
      </c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>
        <v>9861.67</v>
      </c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>
        <v>22527.67</v>
      </c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7"/>
      <c r="JB51" s="76">
        <v>64792.85</v>
      </c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>
        <v>102185.85</v>
      </c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>
        <v>64792.85</v>
      </c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>
        <v>102185.85</v>
      </c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7"/>
      <c r="LB51" s="76">
        <v>21000.73</v>
      </c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>
        <v>60983.87</v>
      </c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>
        <v>21000.73</v>
      </c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>
        <v>60983.87</v>
      </c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7"/>
      <c r="NB51" s="76">
        <v>11037.69</v>
      </c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>
        <v>29137.69</v>
      </c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>
        <v>11037.69</v>
      </c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>
        <v>29137.69</v>
      </c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7"/>
      <c r="PB51" s="76">
        <f>16891.11+0.65</f>
        <v>16891.760000000002</v>
      </c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>
        <f>66541.11+0.65</f>
        <v>66541.759999999995</v>
      </c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>
        <f>16891.11+0.65</f>
        <v>16891.760000000002</v>
      </c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>
        <f>66541.11+0.65</f>
        <v>66541.759999999995</v>
      </c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7"/>
      <c r="RB51" s="76">
        <v>24356.880000000001</v>
      </c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>
        <v>57352.88</v>
      </c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>
        <v>24356.880000000001</v>
      </c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>
        <v>57352.88</v>
      </c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7"/>
      <c r="TB51" s="76">
        <v>14356.43</v>
      </c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>
        <v>56441.67</v>
      </c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>
        <v>14356.43</v>
      </c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>
        <v>56441.67</v>
      </c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7"/>
      <c r="VB51" s="76">
        <v>3640</v>
      </c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>
        <v>8750</v>
      </c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>
        <v>3640</v>
      </c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>
        <v>8750</v>
      </c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7"/>
      <c r="XB51" s="76">
        <v>9283.9</v>
      </c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>
        <v>17435.62</v>
      </c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>
        <v>9283.9</v>
      </c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>
        <v>17435.62</v>
      </c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7"/>
      <c r="ZB51" s="76">
        <v>21875.39</v>
      </c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>
        <v>45941.64</v>
      </c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>
        <v>21875.39</v>
      </c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>
        <v>45941.64</v>
      </c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7"/>
      <c r="ABB51" s="76">
        <v>90088.15</v>
      </c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>
        <v>142267.15</v>
      </c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>
        <v>90088.15</v>
      </c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>
        <v>142267.15</v>
      </c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7"/>
      <c r="ADB51" s="76">
        <v>12001.2</v>
      </c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>
        <v>21269.200000000001</v>
      </c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>
        <v>12001</v>
      </c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>
        <v>21269.200000000001</v>
      </c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7"/>
      <c r="AFB51" s="76">
        <v>155.43</v>
      </c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>
        <v>30334.43</v>
      </c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>
        <v>155.43</v>
      </c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>
        <v>30334.43</v>
      </c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7"/>
      <c r="AHB51" s="76">
        <v>11770</v>
      </c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>
        <v>39753.35</v>
      </c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>
        <v>11770</v>
      </c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>
        <v>39753.35</v>
      </c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7"/>
      <c r="AJB51" s="76">
        <v>24226.01</v>
      </c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>
        <v>37821.01</v>
      </c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>
        <v>24226.01</v>
      </c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>
        <v>37821.01</v>
      </c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7"/>
      <c r="ALB51" s="76">
        <v>28096.19</v>
      </c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>
        <v>40016.19</v>
      </c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>
        <v>28096.19</v>
      </c>
      <c r="AMC51" s="76"/>
      <c r="AMD51" s="76"/>
      <c r="AME51" s="76"/>
      <c r="AMF51" s="76"/>
      <c r="AMG51" s="76"/>
      <c r="AMH51" s="76"/>
      <c r="AMI51" s="76"/>
      <c r="AMJ51" s="76"/>
      <c r="AMK51" s="76"/>
      <c r="AML51" s="76"/>
      <c r="AMM51" s="76">
        <v>40016.19</v>
      </c>
      <c r="AMN51" s="76"/>
      <c r="AMO51" s="76"/>
      <c r="AMP51" s="76"/>
      <c r="AMQ51" s="76"/>
      <c r="AMR51" s="76"/>
      <c r="AMS51" s="76"/>
      <c r="AMT51" s="76"/>
      <c r="AMU51" s="76"/>
      <c r="AMV51" s="76"/>
      <c r="AMW51" s="76"/>
      <c r="AMX51" s="76"/>
      <c r="AMY51" s="76"/>
      <c r="AMZ51" s="76"/>
      <c r="ANA51" s="77"/>
      <c r="ANB51" s="76">
        <v>49440.12</v>
      </c>
      <c r="ANC51" s="76"/>
      <c r="AND51" s="76"/>
      <c r="ANE51" s="76"/>
      <c r="ANF51" s="76"/>
      <c r="ANG51" s="76"/>
      <c r="ANH51" s="76"/>
      <c r="ANI51" s="76"/>
      <c r="ANJ51" s="76"/>
      <c r="ANK51" s="76"/>
      <c r="ANL51" s="76"/>
      <c r="ANM51" s="76">
        <v>70012.34</v>
      </c>
      <c r="ANN51" s="76"/>
      <c r="ANO51" s="76"/>
      <c r="ANP51" s="76"/>
      <c r="ANQ51" s="76"/>
      <c r="ANR51" s="76"/>
      <c r="ANS51" s="76"/>
      <c r="ANT51" s="76"/>
      <c r="ANU51" s="76"/>
      <c r="ANV51" s="76"/>
      <c r="ANW51" s="76"/>
      <c r="ANX51" s="76"/>
      <c r="ANY51" s="76"/>
      <c r="ANZ51" s="76"/>
      <c r="AOA51" s="76"/>
      <c r="AOB51" s="76">
        <v>49440.12</v>
      </c>
      <c r="AOC51" s="76"/>
      <c r="AOD51" s="76"/>
      <c r="AOE51" s="76"/>
      <c r="AOF51" s="76"/>
      <c r="AOG51" s="76"/>
      <c r="AOH51" s="76"/>
      <c r="AOI51" s="76"/>
      <c r="AOJ51" s="76"/>
      <c r="AOK51" s="76"/>
      <c r="AOL51" s="76"/>
      <c r="AOM51" s="76">
        <v>70012.34</v>
      </c>
      <c r="AON51" s="76"/>
      <c r="AOO51" s="76"/>
      <c r="AOP51" s="76"/>
      <c r="AOQ51" s="76"/>
      <c r="AOR51" s="76"/>
      <c r="AOS51" s="76"/>
      <c r="AOT51" s="76"/>
      <c r="AOU51" s="76"/>
      <c r="AOV51" s="76"/>
      <c r="AOW51" s="76"/>
      <c r="AOX51" s="76"/>
      <c r="AOY51" s="76"/>
      <c r="AOZ51" s="76"/>
      <c r="APA51" s="77"/>
      <c r="APB51" s="76">
        <v>28252.09</v>
      </c>
      <c r="APC51" s="76"/>
      <c r="APD51" s="76"/>
      <c r="APE51" s="76"/>
      <c r="APF51" s="76"/>
      <c r="APG51" s="76"/>
      <c r="APH51" s="76"/>
      <c r="API51" s="76"/>
      <c r="APJ51" s="76"/>
      <c r="APK51" s="76"/>
      <c r="APL51" s="76"/>
      <c r="APM51" s="76">
        <v>43837.09</v>
      </c>
      <c r="APN51" s="76"/>
      <c r="APO51" s="76"/>
      <c r="APP51" s="76"/>
      <c r="APQ51" s="76"/>
      <c r="APR51" s="76"/>
      <c r="APS51" s="76"/>
      <c r="APT51" s="76"/>
      <c r="APU51" s="76"/>
      <c r="APV51" s="76"/>
      <c r="APW51" s="76"/>
      <c r="APX51" s="76"/>
      <c r="APY51" s="76"/>
      <c r="APZ51" s="76"/>
      <c r="AQA51" s="76"/>
      <c r="AQB51" s="76">
        <v>28252.09</v>
      </c>
      <c r="AQC51" s="76"/>
      <c r="AQD51" s="76"/>
      <c r="AQE51" s="76"/>
      <c r="AQF51" s="76"/>
      <c r="AQG51" s="76"/>
      <c r="AQH51" s="76"/>
      <c r="AQI51" s="76"/>
      <c r="AQJ51" s="76"/>
      <c r="AQK51" s="76"/>
      <c r="AQL51" s="76"/>
      <c r="AQM51" s="76">
        <v>43837.09</v>
      </c>
      <c r="AQN51" s="76"/>
      <c r="AQO51" s="76"/>
      <c r="AQP51" s="76"/>
      <c r="AQQ51" s="76"/>
      <c r="AQR51" s="76"/>
      <c r="AQS51" s="76"/>
      <c r="AQT51" s="76"/>
      <c r="AQU51" s="76"/>
      <c r="AQV51" s="76"/>
      <c r="AQW51" s="76"/>
      <c r="AQX51" s="76"/>
      <c r="AQY51" s="76"/>
      <c r="AQZ51" s="76"/>
      <c r="ARA51" s="77"/>
      <c r="ARB51" s="76">
        <v>8033.88</v>
      </c>
      <c r="ARC51" s="76"/>
      <c r="ARD51" s="76"/>
      <c r="ARE51" s="76"/>
      <c r="ARF51" s="76"/>
      <c r="ARG51" s="76"/>
      <c r="ARH51" s="76"/>
      <c r="ARI51" s="76"/>
      <c r="ARJ51" s="76"/>
      <c r="ARK51" s="76"/>
      <c r="ARL51" s="76"/>
      <c r="ARM51" s="76">
        <v>92840.48</v>
      </c>
      <c r="ARN51" s="76"/>
      <c r="ARO51" s="76"/>
      <c r="ARP51" s="76"/>
      <c r="ARQ51" s="76"/>
      <c r="ARR51" s="76"/>
      <c r="ARS51" s="76"/>
      <c r="ART51" s="76"/>
      <c r="ARU51" s="76"/>
      <c r="ARV51" s="76"/>
      <c r="ARW51" s="76"/>
      <c r="ARX51" s="76"/>
      <c r="ARY51" s="76"/>
      <c r="ARZ51" s="76"/>
      <c r="ASA51" s="76"/>
      <c r="ASB51" s="76">
        <v>8033.88</v>
      </c>
      <c r="ASC51" s="76"/>
      <c r="ASD51" s="76"/>
      <c r="ASE51" s="76"/>
      <c r="ASF51" s="76"/>
      <c r="ASG51" s="76"/>
      <c r="ASH51" s="76"/>
      <c r="ASI51" s="76"/>
      <c r="ASJ51" s="76"/>
      <c r="ASK51" s="76"/>
      <c r="ASL51" s="76"/>
      <c r="ASM51" s="76">
        <v>92840.48</v>
      </c>
      <c r="ASN51" s="76"/>
      <c r="ASO51" s="76"/>
      <c r="ASP51" s="76"/>
      <c r="ASQ51" s="76"/>
      <c r="ASR51" s="76"/>
      <c r="ASS51" s="76"/>
      <c r="AST51" s="76"/>
      <c r="ASU51" s="76"/>
      <c r="ASV51" s="76"/>
      <c r="ASW51" s="76"/>
      <c r="ASX51" s="76"/>
      <c r="ASY51" s="76"/>
      <c r="ASZ51" s="76"/>
      <c r="ATA51" s="77"/>
      <c r="ATB51" s="76">
        <v>83874.880000000005</v>
      </c>
      <c r="ATC51" s="76"/>
      <c r="ATD51" s="76"/>
      <c r="ATE51" s="76"/>
      <c r="ATF51" s="76"/>
      <c r="ATG51" s="76"/>
      <c r="ATH51" s="76"/>
      <c r="ATI51" s="76"/>
      <c r="ATJ51" s="76"/>
      <c r="ATK51" s="76"/>
      <c r="ATL51" s="76"/>
      <c r="ATM51" s="76">
        <v>119795.74</v>
      </c>
      <c r="ATN51" s="76"/>
      <c r="ATO51" s="76"/>
      <c r="ATP51" s="76"/>
      <c r="ATQ51" s="76"/>
      <c r="ATR51" s="76"/>
      <c r="ATS51" s="76"/>
      <c r="ATT51" s="76"/>
      <c r="ATU51" s="76"/>
      <c r="ATV51" s="76"/>
      <c r="ATW51" s="76"/>
      <c r="ATX51" s="76"/>
      <c r="ATY51" s="76"/>
      <c r="ATZ51" s="76"/>
      <c r="AUA51" s="76"/>
      <c r="AUB51" s="76">
        <v>83874.880000000005</v>
      </c>
      <c r="AUC51" s="76"/>
      <c r="AUD51" s="76"/>
      <c r="AUE51" s="76"/>
      <c r="AUF51" s="76"/>
      <c r="AUG51" s="76"/>
      <c r="AUH51" s="76"/>
      <c r="AUI51" s="76"/>
      <c r="AUJ51" s="76"/>
      <c r="AUK51" s="76"/>
      <c r="AUL51" s="76"/>
      <c r="AUM51" s="76">
        <v>119795.74</v>
      </c>
      <c r="AUN51" s="76"/>
      <c r="AUO51" s="76"/>
      <c r="AUP51" s="76"/>
      <c r="AUQ51" s="76"/>
      <c r="AUR51" s="76"/>
      <c r="AUS51" s="76"/>
      <c r="AUT51" s="76"/>
      <c r="AUU51" s="76"/>
      <c r="AUV51" s="76"/>
      <c r="AUW51" s="76"/>
      <c r="AUX51" s="76"/>
      <c r="AUY51" s="76"/>
      <c r="AUZ51" s="76"/>
      <c r="AVA51" s="77"/>
      <c r="AVB51" s="76">
        <v>8995.35</v>
      </c>
      <c r="AVC51" s="76"/>
      <c r="AVD51" s="76"/>
      <c r="AVE51" s="76"/>
      <c r="AVF51" s="76"/>
      <c r="AVG51" s="76"/>
      <c r="AVH51" s="76"/>
      <c r="AVI51" s="76"/>
      <c r="AVJ51" s="76"/>
      <c r="AVK51" s="76"/>
      <c r="AVL51" s="76"/>
      <c r="AVM51" s="76">
        <v>8995.35</v>
      </c>
      <c r="AVN51" s="76"/>
      <c r="AVO51" s="76"/>
      <c r="AVP51" s="76"/>
      <c r="AVQ51" s="76"/>
      <c r="AVR51" s="76"/>
      <c r="AVS51" s="76"/>
      <c r="AVT51" s="76"/>
      <c r="AVU51" s="76"/>
      <c r="AVV51" s="76"/>
      <c r="AVW51" s="76"/>
      <c r="AVX51" s="76"/>
      <c r="AVY51" s="76"/>
      <c r="AVZ51" s="76"/>
      <c r="AWA51" s="76"/>
      <c r="AWB51" s="76">
        <v>8995.35</v>
      </c>
      <c r="AWC51" s="76"/>
      <c r="AWD51" s="76"/>
      <c r="AWE51" s="76"/>
      <c r="AWF51" s="76"/>
      <c r="AWG51" s="76"/>
      <c r="AWH51" s="76"/>
      <c r="AWI51" s="76"/>
      <c r="AWJ51" s="76"/>
      <c r="AWK51" s="76"/>
      <c r="AWL51" s="76"/>
      <c r="AWM51" s="76">
        <v>8995.35</v>
      </c>
      <c r="AWN51" s="76"/>
      <c r="AWO51" s="76"/>
      <c r="AWP51" s="76"/>
      <c r="AWQ51" s="76"/>
      <c r="AWR51" s="76"/>
      <c r="AWS51" s="76"/>
      <c r="AWT51" s="76"/>
      <c r="AWU51" s="76"/>
      <c r="AWV51" s="76"/>
      <c r="AWW51" s="76"/>
      <c r="AWX51" s="76"/>
      <c r="AWY51" s="76"/>
      <c r="AWZ51" s="76"/>
      <c r="AXA51" s="77"/>
      <c r="AXB51" s="76">
        <v>33873.360000000001</v>
      </c>
      <c r="AXC51" s="76"/>
      <c r="AXD51" s="76"/>
      <c r="AXE51" s="76"/>
      <c r="AXF51" s="76"/>
      <c r="AXG51" s="76"/>
      <c r="AXH51" s="76"/>
      <c r="AXI51" s="76"/>
      <c r="AXJ51" s="76"/>
      <c r="AXK51" s="76"/>
      <c r="AXL51" s="76"/>
      <c r="AXM51" s="76">
        <v>52553.89</v>
      </c>
      <c r="AXN51" s="76"/>
      <c r="AXO51" s="76"/>
      <c r="AXP51" s="76"/>
      <c r="AXQ51" s="76"/>
      <c r="AXR51" s="76"/>
      <c r="AXS51" s="76"/>
      <c r="AXT51" s="76"/>
      <c r="AXU51" s="76"/>
      <c r="AXV51" s="76"/>
      <c r="AXW51" s="76"/>
      <c r="AXX51" s="76"/>
      <c r="AXY51" s="76"/>
      <c r="AXZ51" s="76"/>
      <c r="AYA51" s="76"/>
      <c r="AYB51" s="76">
        <v>33873.360000000001</v>
      </c>
      <c r="AYC51" s="76"/>
      <c r="AYD51" s="76"/>
      <c r="AYE51" s="76"/>
      <c r="AYF51" s="76"/>
      <c r="AYG51" s="76"/>
      <c r="AYH51" s="76"/>
      <c r="AYI51" s="76"/>
      <c r="AYJ51" s="76"/>
      <c r="AYK51" s="76"/>
      <c r="AYL51" s="76"/>
      <c r="AYM51" s="76">
        <v>52553.89</v>
      </c>
      <c r="AYN51" s="76"/>
      <c r="AYO51" s="76"/>
      <c r="AYP51" s="76"/>
      <c r="AYQ51" s="76"/>
      <c r="AYR51" s="76"/>
      <c r="AYS51" s="76"/>
      <c r="AYT51" s="76"/>
      <c r="AYU51" s="76"/>
      <c r="AYV51" s="76"/>
      <c r="AYW51" s="76"/>
      <c r="AYX51" s="76"/>
      <c r="AYY51" s="76"/>
      <c r="AYZ51" s="76"/>
      <c r="AZA51" s="77"/>
      <c r="AZB51" s="76">
        <v>119559.43</v>
      </c>
      <c r="AZC51" s="76"/>
      <c r="AZD51" s="76"/>
      <c r="AZE51" s="76"/>
      <c r="AZF51" s="76"/>
      <c r="AZG51" s="76"/>
      <c r="AZH51" s="76"/>
      <c r="AZI51" s="76"/>
      <c r="AZJ51" s="76"/>
      <c r="AZK51" s="76"/>
      <c r="AZL51" s="76"/>
      <c r="AZM51" s="76">
        <v>146411.63</v>
      </c>
      <c r="AZN51" s="76"/>
      <c r="AZO51" s="76"/>
      <c r="AZP51" s="76"/>
      <c r="AZQ51" s="76"/>
      <c r="AZR51" s="76"/>
      <c r="AZS51" s="76"/>
      <c r="AZT51" s="76"/>
      <c r="AZU51" s="76"/>
      <c r="AZV51" s="76"/>
      <c r="AZW51" s="76"/>
      <c r="AZX51" s="76"/>
      <c r="AZY51" s="76"/>
      <c r="AZZ51" s="76"/>
      <c r="BAA51" s="76"/>
      <c r="BAB51" s="76">
        <v>119559.43</v>
      </c>
      <c r="BAC51" s="76"/>
      <c r="BAD51" s="76"/>
      <c r="BAE51" s="76"/>
      <c r="BAF51" s="76"/>
      <c r="BAG51" s="76"/>
      <c r="BAH51" s="76"/>
      <c r="BAI51" s="76"/>
      <c r="BAJ51" s="76"/>
      <c r="BAK51" s="76"/>
      <c r="BAL51" s="76"/>
      <c r="BAM51" s="76">
        <v>146411.63</v>
      </c>
      <c r="BAN51" s="76"/>
      <c r="BAO51" s="76"/>
      <c r="BAP51" s="76"/>
      <c r="BAQ51" s="76"/>
      <c r="BAR51" s="76"/>
      <c r="BAS51" s="76"/>
      <c r="BAT51" s="76"/>
      <c r="BAU51" s="76"/>
      <c r="BAV51" s="76"/>
      <c r="BAW51" s="76"/>
      <c r="BAX51" s="76"/>
      <c r="BAY51" s="76"/>
      <c r="BAZ51" s="76"/>
      <c r="BBA51" s="77"/>
      <c r="BBB51" s="76">
        <v>24214.46</v>
      </c>
      <c r="BBC51" s="76"/>
      <c r="BBD51" s="76"/>
      <c r="BBE51" s="76"/>
      <c r="BBF51" s="76"/>
      <c r="BBG51" s="76"/>
      <c r="BBH51" s="76"/>
      <c r="BBI51" s="76"/>
      <c r="BBJ51" s="76"/>
      <c r="BBK51" s="76"/>
      <c r="BBL51" s="76"/>
      <c r="BBM51" s="76">
        <v>665288.43999999994</v>
      </c>
      <c r="BBN51" s="76"/>
      <c r="BBO51" s="76"/>
      <c r="BBP51" s="76"/>
      <c r="BBQ51" s="76"/>
      <c r="BBR51" s="76"/>
      <c r="BBS51" s="76"/>
      <c r="BBT51" s="76"/>
      <c r="BBU51" s="76"/>
      <c r="BBV51" s="76"/>
      <c r="BBW51" s="76"/>
      <c r="BBX51" s="76"/>
      <c r="BBY51" s="76"/>
      <c r="BBZ51" s="76"/>
      <c r="BCA51" s="76"/>
      <c r="BCB51" s="76">
        <v>24214.46</v>
      </c>
      <c r="BCC51" s="76"/>
      <c r="BCD51" s="76"/>
      <c r="BCE51" s="76"/>
      <c r="BCF51" s="76"/>
      <c r="BCG51" s="76"/>
      <c r="BCH51" s="76"/>
      <c r="BCI51" s="76"/>
      <c r="BCJ51" s="76"/>
      <c r="BCK51" s="76"/>
      <c r="BCL51" s="76"/>
      <c r="BCM51" s="76">
        <v>665288.43999999994</v>
      </c>
      <c r="BCN51" s="76"/>
      <c r="BCO51" s="76"/>
      <c r="BCP51" s="76"/>
      <c r="BCQ51" s="76"/>
      <c r="BCR51" s="76"/>
      <c r="BCS51" s="76"/>
      <c r="BCT51" s="76"/>
      <c r="BCU51" s="76"/>
      <c r="BCV51" s="76"/>
      <c r="BCW51" s="76"/>
      <c r="BCX51" s="76"/>
      <c r="BCY51" s="76"/>
      <c r="BCZ51" s="76"/>
      <c r="BDA51" s="77"/>
      <c r="BDB51" s="76">
        <f>14030.07-61.05</f>
        <v>13969.02</v>
      </c>
      <c r="BDC51" s="76"/>
      <c r="BDD51" s="76"/>
      <c r="BDE51" s="76"/>
      <c r="BDF51" s="76"/>
      <c r="BDG51" s="76"/>
      <c r="BDH51" s="76"/>
      <c r="BDI51" s="76"/>
      <c r="BDJ51" s="76"/>
      <c r="BDK51" s="76"/>
      <c r="BDL51" s="76"/>
      <c r="BDM51" s="76">
        <f>64634.85-61.05</f>
        <v>64573.799999999996</v>
      </c>
      <c r="BDN51" s="76"/>
      <c r="BDO51" s="76"/>
      <c r="BDP51" s="76"/>
      <c r="BDQ51" s="76"/>
      <c r="BDR51" s="76"/>
      <c r="BDS51" s="76"/>
      <c r="BDT51" s="76"/>
      <c r="BDU51" s="76"/>
      <c r="BDV51" s="76"/>
      <c r="BDW51" s="76"/>
      <c r="BDX51" s="76"/>
      <c r="BDY51" s="76"/>
      <c r="BDZ51" s="76"/>
      <c r="BEA51" s="76"/>
      <c r="BEB51" s="76">
        <f>14030.07-61.05</f>
        <v>13969.02</v>
      </c>
      <c r="BEC51" s="76"/>
      <c r="BED51" s="76"/>
      <c r="BEE51" s="76"/>
      <c r="BEF51" s="76"/>
      <c r="BEG51" s="76"/>
      <c r="BEH51" s="76"/>
      <c r="BEI51" s="76"/>
      <c r="BEJ51" s="76"/>
      <c r="BEK51" s="76"/>
      <c r="BEL51" s="76"/>
      <c r="BEM51" s="76">
        <f>64634.85-61.05</f>
        <v>64573.799999999996</v>
      </c>
      <c r="BEN51" s="76"/>
      <c r="BEO51" s="76"/>
      <c r="BEP51" s="76"/>
      <c r="BEQ51" s="76"/>
      <c r="BER51" s="76"/>
      <c r="BES51" s="76"/>
      <c r="BET51" s="76"/>
      <c r="BEU51" s="76"/>
      <c r="BEV51" s="76"/>
      <c r="BEW51" s="76"/>
      <c r="BEX51" s="76"/>
      <c r="BEY51" s="76"/>
      <c r="BEZ51" s="76"/>
      <c r="BFA51" s="77"/>
      <c r="BFB51" s="76">
        <v>83692.72</v>
      </c>
      <c r="BFC51" s="76"/>
      <c r="BFD51" s="76"/>
      <c r="BFE51" s="76"/>
      <c r="BFF51" s="76"/>
      <c r="BFG51" s="76"/>
      <c r="BFH51" s="76"/>
      <c r="BFI51" s="76"/>
      <c r="BFJ51" s="76"/>
      <c r="BFK51" s="76"/>
      <c r="BFL51" s="76"/>
      <c r="BFM51" s="76">
        <v>169565.27</v>
      </c>
      <c r="BFN51" s="76"/>
      <c r="BFO51" s="76"/>
      <c r="BFP51" s="76"/>
      <c r="BFQ51" s="76"/>
      <c r="BFR51" s="76"/>
      <c r="BFS51" s="76"/>
      <c r="BFT51" s="76"/>
      <c r="BFU51" s="76"/>
      <c r="BFV51" s="76"/>
      <c r="BFW51" s="76"/>
      <c r="BFX51" s="76"/>
      <c r="BFY51" s="76"/>
      <c r="BFZ51" s="76"/>
      <c r="BGA51" s="76"/>
      <c r="BGB51" s="76">
        <v>83692.72</v>
      </c>
      <c r="BGC51" s="76"/>
      <c r="BGD51" s="76"/>
      <c r="BGE51" s="76"/>
      <c r="BGF51" s="76"/>
      <c r="BGG51" s="76"/>
      <c r="BGH51" s="76"/>
      <c r="BGI51" s="76"/>
      <c r="BGJ51" s="76"/>
      <c r="BGK51" s="76"/>
      <c r="BGL51" s="76"/>
      <c r="BGM51" s="76">
        <v>169565.27</v>
      </c>
      <c r="BGN51" s="76"/>
      <c r="BGO51" s="76"/>
      <c r="BGP51" s="76"/>
      <c r="BGQ51" s="76"/>
      <c r="BGR51" s="76"/>
      <c r="BGS51" s="76"/>
      <c r="BGT51" s="76"/>
      <c r="BGU51" s="76"/>
      <c r="BGV51" s="76"/>
      <c r="BGW51" s="76"/>
      <c r="BGX51" s="76"/>
      <c r="BGY51" s="76"/>
      <c r="BGZ51" s="76"/>
      <c r="BHA51" s="77"/>
      <c r="BHB51" s="76">
        <v>98850.05</v>
      </c>
      <c r="BHC51" s="76"/>
      <c r="BHD51" s="76"/>
      <c r="BHE51" s="76"/>
      <c r="BHF51" s="76"/>
      <c r="BHG51" s="76"/>
      <c r="BHH51" s="76"/>
      <c r="BHI51" s="76"/>
      <c r="BHJ51" s="76"/>
      <c r="BHK51" s="76"/>
      <c r="BHL51" s="76"/>
      <c r="BHM51" s="76">
        <v>128302.52</v>
      </c>
      <c r="BHN51" s="76"/>
      <c r="BHO51" s="76"/>
      <c r="BHP51" s="76"/>
      <c r="BHQ51" s="76"/>
      <c r="BHR51" s="76"/>
      <c r="BHS51" s="76"/>
      <c r="BHT51" s="76"/>
      <c r="BHU51" s="76"/>
      <c r="BHV51" s="76"/>
      <c r="BHW51" s="76"/>
      <c r="BHX51" s="76"/>
      <c r="BHY51" s="76"/>
      <c r="BHZ51" s="76"/>
      <c r="BIA51" s="76"/>
      <c r="BIB51" s="76">
        <v>98850.05</v>
      </c>
      <c r="BIC51" s="76"/>
      <c r="BID51" s="76"/>
      <c r="BIE51" s="76"/>
      <c r="BIF51" s="76"/>
      <c r="BIG51" s="76"/>
      <c r="BIH51" s="76"/>
      <c r="BII51" s="76"/>
      <c r="BIJ51" s="76"/>
      <c r="BIK51" s="76"/>
      <c r="BIL51" s="76"/>
      <c r="BIM51" s="76">
        <v>128302.52</v>
      </c>
      <c r="BIN51" s="76"/>
      <c r="BIO51" s="76"/>
      <c r="BIP51" s="76"/>
      <c r="BIQ51" s="76"/>
      <c r="BIR51" s="76"/>
      <c r="BIS51" s="76"/>
      <c r="BIT51" s="76"/>
      <c r="BIU51" s="76"/>
      <c r="BIV51" s="76"/>
      <c r="BIW51" s="76"/>
      <c r="BIX51" s="76"/>
      <c r="BIY51" s="76"/>
      <c r="BIZ51" s="76"/>
      <c r="BJA51" s="77"/>
      <c r="BJB51" s="76">
        <v>66604.800000000003</v>
      </c>
      <c r="BJC51" s="76"/>
      <c r="BJD51" s="76"/>
      <c r="BJE51" s="76"/>
      <c r="BJF51" s="76"/>
      <c r="BJG51" s="76"/>
      <c r="BJH51" s="76"/>
      <c r="BJI51" s="76"/>
      <c r="BJJ51" s="76"/>
      <c r="BJK51" s="76"/>
      <c r="BJL51" s="76"/>
      <c r="BJM51" s="76">
        <v>109894.56</v>
      </c>
      <c r="BJN51" s="76"/>
      <c r="BJO51" s="76"/>
      <c r="BJP51" s="76"/>
      <c r="BJQ51" s="76"/>
      <c r="BJR51" s="76"/>
      <c r="BJS51" s="76"/>
      <c r="BJT51" s="76"/>
      <c r="BJU51" s="76"/>
      <c r="BJV51" s="76"/>
      <c r="BJW51" s="76"/>
      <c r="BJX51" s="76"/>
      <c r="BJY51" s="76"/>
      <c r="BJZ51" s="76"/>
      <c r="BKA51" s="76"/>
      <c r="BKB51" s="76">
        <v>66604.800000000003</v>
      </c>
      <c r="BKC51" s="76"/>
      <c r="BKD51" s="76"/>
      <c r="BKE51" s="76"/>
      <c r="BKF51" s="76"/>
      <c r="BKG51" s="76"/>
      <c r="BKH51" s="76"/>
      <c r="BKI51" s="76"/>
      <c r="BKJ51" s="76"/>
      <c r="BKK51" s="76"/>
      <c r="BKL51" s="76"/>
      <c r="BKM51" s="76">
        <v>109894.56</v>
      </c>
      <c r="BKN51" s="76"/>
      <c r="BKO51" s="76"/>
      <c r="BKP51" s="76"/>
      <c r="BKQ51" s="76"/>
      <c r="BKR51" s="76"/>
      <c r="BKS51" s="76"/>
      <c r="BKT51" s="76"/>
      <c r="BKU51" s="76"/>
      <c r="BKV51" s="76"/>
      <c r="BKW51" s="76"/>
      <c r="BKX51" s="76"/>
      <c r="BKY51" s="76"/>
      <c r="BKZ51" s="76"/>
      <c r="BLA51" s="77"/>
      <c r="BLB51" s="76">
        <f>BMB51+6500+21183+459097.94</f>
        <v>748187.28</v>
      </c>
      <c r="BLC51" s="76"/>
      <c r="BLD51" s="76"/>
      <c r="BLE51" s="76"/>
      <c r="BLF51" s="76"/>
      <c r="BLG51" s="76"/>
      <c r="BLH51" s="76"/>
      <c r="BLI51" s="76"/>
      <c r="BLJ51" s="76"/>
      <c r="BLK51" s="76"/>
      <c r="BLL51" s="76"/>
      <c r="BLM51" s="76">
        <f>BMM51+49265.8+3600+19703+21183+477284.24</f>
        <v>1866330.12</v>
      </c>
      <c r="BLN51" s="76"/>
      <c r="BLO51" s="76"/>
      <c r="BLP51" s="76"/>
      <c r="BLQ51" s="76"/>
      <c r="BLR51" s="76"/>
      <c r="BLS51" s="76"/>
      <c r="BLT51" s="76"/>
      <c r="BLU51" s="76"/>
      <c r="BLV51" s="76"/>
      <c r="BLW51" s="76"/>
      <c r="BLX51" s="76"/>
      <c r="BLY51" s="76"/>
      <c r="BLZ51" s="76"/>
      <c r="BMA51" s="76"/>
      <c r="BMB51" s="76">
        <v>261406.34</v>
      </c>
      <c r="BMC51" s="76"/>
      <c r="BMD51" s="76"/>
      <c r="BME51" s="76"/>
      <c r="BMF51" s="76"/>
      <c r="BMG51" s="76"/>
      <c r="BMH51" s="76"/>
      <c r="BMI51" s="76"/>
      <c r="BMJ51" s="76"/>
      <c r="BMK51" s="76"/>
      <c r="BML51" s="76"/>
      <c r="BMM51" s="76">
        <v>1295294.08</v>
      </c>
      <c r="BMN51" s="76"/>
      <c r="BMO51" s="76"/>
      <c r="BMP51" s="76"/>
      <c r="BMQ51" s="76"/>
      <c r="BMR51" s="76"/>
      <c r="BMS51" s="76"/>
      <c r="BMT51" s="76"/>
      <c r="BMU51" s="76"/>
      <c r="BMV51" s="76"/>
      <c r="BMW51" s="76"/>
      <c r="BMX51" s="76"/>
      <c r="BMY51" s="76"/>
      <c r="BMZ51" s="76"/>
      <c r="BNA51" s="77"/>
      <c r="BNB51" s="35"/>
      <c r="BNC51" s="35"/>
      <c r="BND51" s="35"/>
      <c r="BNE51" s="35"/>
      <c r="BNF51" s="35"/>
      <c r="BNG51" s="35"/>
      <c r="BNH51" s="35"/>
      <c r="BNI51" s="35"/>
      <c r="BNJ51" s="35"/>
      <c r="BNK51" s="35"/>
      <c r="BNL51" s="35"/>
      <c r="BNM51" s="35"/>
      <c r="BNN51" s="35"/>
      <c r="BNO51" s="35"/>
      <c r="BNP51" s="35"/>
      <c r="BNQ51" s="35"/>
      <c r="BNR51" s="35"/>
      <c r="BNS51" s="35"/>
      <c r="BNT51" s="35"/>
      <c r="BNU51" s="35"/>
      <c r="BNV51" s="35"/>
      <c r="BNW51" s="35"/>
      <c r="BNX51" s="35"/>
      <c r="BNY51" s="35"/>
      <c r="BNZ51" s="35"/>
      <c r="BOA51" s="35"/>
      <c r="BOB51" s="35"/>
      <c r="BOC51" s="35"/>
      <c r="BOD51" s="35"/>
      <c r="BOE51" s="35"/>
      <c r="BOF51" s="35"/>
      <c r="BOG51" s="35"/>
      <c r="BOH51" s="35"/>
      <c r="BOI51" s="35"/>
      <c r="BOJ51" s="35"/>
      <c r="BOK51" s="35"/>
      <c r="BOL51" s="35"/>
      <c r="BOM51" s="35"/>
      <c r="BON51" s="35"/>
      <c r="BOO51" s="35"/>
      <c r="BOP51" s="35"/>
      <c r="BOQ51" s="35"/>
      <c r="BOR51" s="35"/>
      <c r="BOS51" s="35"/>
      <c r="BOT51" s="35"/>
      <c r="BOU51" s="35"/>
      <c r="BOV51" s="35"/>
      <c r="BOW51" s="35"/>
      <c r="BOX51" s="35"/>
      <c r="BOY51" s="35"/>
      <c r="BOZ51" s="35"/>
      <c r="BPA51" s="35"/>
    </row>
    <row r="52" spans="1:1769" s="22" customFormat="1" ht="33" customHeight="1">
      <c r="A52" s="98" t="s">
        <v>53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84" t="s">
        <v>66</v>
      </c>
      <c r="AT52" s="85"/>
      <c r="AU52" s="85"/>
      <c r="AV52" s="85"/>
      <c r="AW52" s="85"/>
      <c r="AX52" s="85"/>
      <c r="AY52" s="85"/>
      <c r="AZ52" s="85"/>
      <c r="BA52" s="85"/>
      <c r="BB52" s="76">
        <f>DB52+FB52+HB52+JB52+LB52+NB52+PB52+RB52+TB52+VB52+XB52+ZB52+ABB52+ADB52+AFB52+AHB52+AJB52+ALB52+ANB52+APB52+ARB52+ATB52+AVB52+AXB52+AZB52+BBB52+BDB52+BFB52+BHB52+BJB52+BLB52</f>
        <v>397444.49000000005</v>
      </c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>
        <f>DM52+FM52+HM52+JM52+LM52+NM52+PM52+RM52+TM52+VM52+XM52+ZM52+ABM52+ADM52+AFM52+AHM52+AJM52+ALM52+ANM52+APM52+ARM52+ATM52+AVM52+AXM52+AZM52+BBM52+BDM52+BFM52+BHM52+BJM52+BLM52</f>
        <v>533667.87000000011</v>
      </c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>
        <f>EB52+GB52+IB52+KB52+MB52+OB52+QB52+SB52+UB52+WB52+YB52+AAB52+ACB52+AEB52+AGB52+AIB52+AKB52+AMB52+AOB52+AQB52+ASB52+AUB52+AWB52+AYB52+BAB52+BCB52+BEB52+BGB52+BIB52+BKB52+BMB52</f>
        <v>397444.49000000005</v>
      </c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>
        <f>EM52+GM52+IM52+KM52+MM52+OM52+QM52+SM52+UM52+WM52+YM52+AAM52+ACM52+AEM52+AGM52+AIM52+AKM52+AMM52+AOM52+AQM52+ASM52+AUM52+AWM52+AYM52+BAM52+BCM52+BEM52+BGM52+BIM52+BKM52+BMM52</f>
        <v>533667.87000000011</v>
      </c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7"/>
      <c r="DB52" s="76">
        <v>0</v>
      </c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>
        <v>0</v>
      </c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>
        <v>0</v>
      </c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>
        <v>0</v>
      </c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7"/>
      <c r="FB52" s="76">
        <v>0</v>
      </c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>
        <v>0</v>
      </c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>
        <v>0</v>
      </c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>
        <v>0</v>
      </c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7"/>
      <c r="HB52" s="76">
        <v>0</v>
      </c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>
        <v>0</v>
      </c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>
        <v>0</v>
      </c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>
        <v>0</v>
      </c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7"/>
      <c r="JB52" s="76">
        <v>52500</v>
      </c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>
        <v>62065</v>
      </c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>
        <v>52500</v>
      </c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>
        <v>62065</v>
      </c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7"/>
      <c r="LB52" s="76">
        <v>55.62</v>
      </c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>
        <v>12000</v>
      </c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>
        <v>55.62</v>
      </c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>
        <v>12000</v>
      </c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7"/>
      <c r="NB52" s="76">
        <v>0</v>
      </c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>
        <v>0</v>
      </c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>
        <v>0</v>
      </c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>
        <v>0</v>
      </c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7"/>
      <c r="PB52" s="76">
        <v>1100</v>
      </c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>
        <v>48650</v>
      </c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>
        <v>1100</v>
      </c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>
        <v>48650</v>
      </c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7"/>
      <c r="RB52" s="76">
        <v>0</v>
      </c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>
        <v>0</v>
      </c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>
        <v>0</v>
      </c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>
        <v>0</v>
      </c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7"/>
      <c r="TB52" s="76">
        <v>0</v>
      </c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>
        <v>0</v>
      </c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>
        <v>0</v>
      </c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>
        <v>0</v>
      </c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7"/>
      <c r="VB52" s="76">
        <v>0</v>
      </c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>
        <v>0</v>
      </c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>
        <v>0</v>
      </c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>
        <v>0</v>
      </c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7"/>
      <c r="XB52" s="76">
        <v>0</v>
      </c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>
        <v>0</v>
      </c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>
        <v>0</v>
      </c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>
        <v>0</v>
      </c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7"/>
      <c r="ZB52" s="76">
        <v>13500</v>
      </c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>
        <v>13500</v>
      </c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>
        <v>13500</v>
      </c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>
        <v>13500</v>
      </c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7"/>
      <c r="ABB52" s="76">
        <v>0</v>
      </c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>
        <v>0</v>
      </c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>
        <v>0</v>
      </c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>
        <v>0</v>
      </c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7"/>
      <c r="ADB52" s="76">
        <v>0</v>
      </c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>
        <v>0</v>
      </c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>
        <v>0</v>
      </c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>
        <v>0</v>
      </c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7"/>
      <c r="AFB52" s="76">
        <v>0</v>
      </c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>
        <v>0</v>
      </c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>
        <v>0</v>
      </c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>
        <v>0</v>
      </c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7"/>
      <c r="AHB52" s="76">
        <v>0</v>
      </c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>
        <v>0</v>
      </c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>
        <v>0</v>
      </c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>
        <v>0</v>
      </c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7"/>
      <c r="AJB52" s="76">
        <v>0</v>
      </c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>
        <v>0</v>
      </c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>
        <v>0</v>
      </c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>
        <v>0</v>
      </c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7"/>
      <c r="ALB52" s="76">
        <v>0</v>
      </c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>
        <v>0</v>
      </c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>
        <v>0</v>
      </c>
      <c r="AMC52" s="76"/>
      <c r="AMD52" s="76"/>
      <c r="AME52" s="76"/>
      <c r="AMF52" s="76"/>
      <c r="AMG52" s="76"/>
      <c r="AMH52" s="76"/>
      <c r="AMI52" s="76"/>
      <c r="AMJ52" s="76"/>
      <c r="AMK52" s="76"/>
      <c r="AML52" s="76"/>
      <c r="AMM52" s="76">
        <v>0</v>
      </c>
      <c r="AMN52" s="76"/>
      <c r="AMO52" s="76"/>
      <c r="AMP52" s="76"/>
      <c r="AMQ52" s="76"/>
      <c r="AMR52" s="76"/>
      <c r="AMS52" s="76"/>
      <c r="AMT52" s="76"/>
      <c r="AMU52" s="76"/>
      <c r="AMV52" s="76"/>
      <c r="AMW52" s="76"/>
      <c r="AMX52" s="76"/>
      <c r="AMY52" s="76"/>
      <c r="AMZ52" s="76"/>
      <c r="ANA52" s="77"/>
      <c r="ANB52" s="76">
        <v>18300</v>
      </c>
      <c r="ANC52" s="76"/>
      <c r="AND52" s="76"/>
      <c r="ANE52" s="76"/>
      <c r="ANF52" s="76"/>
      <c r="ANG52" s="76"/>
      <c r="ANH52" s="76"/>
      <c r="ANI52" s="76"/>
      <c r="ANJ52" s="76"/>
      <c r="ANK52" s="76"/>
      <c r="ANL52" s="76"/>
      <c r="ANM52" s="76">
        <v>18300</v>
      </c>
      <c r="ANN52" s="76"/>
      <c r="ANO52" s="76"/>
      <c r="ANP52" s="76"/>
      <c r="ANQ52" s="76"/>
      <c r="ANR52" s="76"/>
      <c r="ANS52" s="76"/>
      <c r="ANT52" s="76"/>
      <c r="ANU52" s="76"/>
      <c r="ANV52" s="76"/>
      <c r="ANW52" s="76"/>
      <c r="ANX52" s="76"/>
      <c r="ANY52" s="76"/>
      <c r="ANZ52" s="76"/>
      <c r="AOA52" s="76"/>
      <c r="AOB52" s="76">
        <v>18300</v>
      </c>
      <c r="AOC52" s="76"/>
      <c r="AOD52" s="76"/>
      <c r="AOE52" s="76"/>
      <c r="AOF52" s="76"/>
      <c r="AOG52" s="76"/>
      <c r="AOH52" s="76"/>
      <c r="AOI52" s="76"/>
      <c r="AOJ52" s="76"/>
      <c r="AOK52" s="76"/>
      <c r="AOL52" s="76"/>
      <c r="AOM52" s="76">
        <v>18300</v>
      </c>
      <c r="AON52" s="76"/>
      <c r="AOO52" s="76"/>
      <c r="AOP52" s="76"/>
      <c r="AOQ52" s="76"/>
      <c r="AOR52" s="76"/>
      <c r="AOS52" s="76"/>
      <c r="AOT52" s="76"/>
      <c r="AOU52" s="76"/>
      <c r="AOV52" s="76"/>
      <c r="AOW52" s="76"/>
      <c r="AOX52" s="76"/>
      <c r="AOY52" s="76"/>
      <c r="AOZ52" s="76"/>
      <c r="APA52" s="77"/>
      <c r="APB52" s="76">
        <v>0</v>
      </c>
      <c r="APC52" s="76"/>
      <c r="APD52" s="76"/>
      <c r="APE52" s="76"/>
      <c r="APF52" s="76"/>
      <c r="APG52" s="76"/>
      <c r="APH52" s="76"/>
      <c r="API52" s="76"/>
      <c r="APJ52" s="76"/>
      <c r="APK52" s="76"/>
      <c r="APL52" s="76"/>
      <c r="APM52" s="76">
        <v>0</v>
      </c>
      <c r="APN52" s="76"/>
      <c r="APO52" s="76"/>
      <c r="APP52" s="76"/>
      <c r="APQ52" s="76"/>
      <c r="APR52" s="76"/>
      <c r="APS52" s="76"/>
      <c r="APT52" s="76"/>
      <c r="APU52" s="76"/>
      <c r="APV52" s="76"/>
      <c r="APW52" s="76"/>
      <c r="APX52" s="76"/>
      <c r="APY52" s="76"/>
      <c r="APZ52" s="76"/>
      <c r="AQA52" s="76"/>
      <c r="AQB52" s="76">
        <v>0</v>
      </c>
      <c r="AQC52" s="76"/>
      <c r="AQD52" s="76"/>
      <c r="AQE52" s="76"/>
      <c r="AQF52" s="76"/>
      <c r="AQG52" s="76"/>
      <c r="AQH52" s="76"/>
      <c r="AQI52" s="76"/>
      <c r="AQJ52" s="76"/>
      <c r="AQK52" s="76"/>
      <c r="AQL52" s="76"/>
      <c r="AQM52" s="76">
        <v>0</v>
      </c>
      <c r="AQN52" s="76"/>
      <c r="AQO52" s="76"/>
      <c r="AQP52" s="76"/>
      <c r="AQQ52" s="76"/>
      <c r="AQR52" s="76"/>
      <c r="AQS52" s="76"/>
      <c r="AQT52" s="76"/>
      <c r="AQU52" s="76"/>
      <c r="AQV52" s="76"/>
      <c r="AQW52" s="76"/>
      <c r="AQX52" s="76"/>
      <c r="AQY52" s="76"/>
      <c r="AQZ52" s="76"/>
      <c r="ARA52" s="77"/>
      <c r="ARB52" s="76">
        <v>0</v>
      </c>
      <c r="ARC52" s="76"/>
      <c r="ARD52" s="76"/>
      <c r="ARE52" s="76"/>
      <c r="ARF52" s="76"/>
      <c r="ARG52" s="76"/>
      <c r="ARH52" s="76"/>
      <c r="ARI52" s="76"/>
      <c r="ARJ52" s="76"/>
      <c r="ARK52" s="76"/>
      <c r="ARL52" s="76"/>
      <c r="ARM52" s="76">
        <v>0</v>
      </c>
      <c r="ARN52" s="76"/>
      <c r="ARO52" s="76"/>
      <c r="ARP52" s="76"/>
      <c r="ARQ52" s="76"/>
      <c r="ARR52" s="76"/>
      <c r="ARS52" s="76"/>
      <c r="ART52" s="76"/>
      <c r="ARU52" s="76"/>
      <c r="ARV52" s="76"/>
      <c r="ARW52" s="76"/>
      <c r="ARX52" s="76"/>
      <c r="ARY52" s="76"/>
      <c r="ARZ52" s="76"/>
      <c r="ASA52" s="76"/>
      <c r="ASB52" s="76">
        <v>0</v>
      </c>
      <c r="ASC52" s="76"/>
      <c r="ASD52" s="76"/>
      <c r="ASE52" s="76"/>
      <c r="ASF52" s="76"/>
      <c r="ASG52" s="76"/>
      <c r="ASH52" s="76"/>
      <c r="ASI52" s="76"/>
      <c r="ASJ52" s="76"/>
      <c r="ASK52" s="76"/>
      <c r="ASL52" s="76"/>
      <c r="ASM52" s="76">
        <v>0</v>
      </c>
      <c r="ASN52" s="76"/>
      <c r="ASO52" s="76"/>
      <c r="ASP52" s="76"/>
      <c r="ASQ52" s="76"/>
      <c r="ASR52" s="76"/>
      <c r="ASS52" s="76"/>
      <c r="AST52" s="76"/>
      <c r="ASU52" s="76"/>
      <c r="ASV52" s="76"/>
      <c r="ASW52" s="76"/>
      <c r="ASX52" s="76"/>
      <c r="ASY52" s="76"/>
      <c r="ASZ52" s="76"/>
      <c r="ATA52" s="77"/>
      <c r="ATB52" s="76">
        <v>81300</v>
      </c>
      <c r="ATC52" s="76"/>
      <c r="ATD52" s="76"/>
      <c r="ATE52" s="76"/>
      <c r="ATF52" s="76"/>
      <c r="ATG52" s="76"/>
      <c r="ATH52" s="76"/>
      <c r="ATI52" s="76"/>
      <c r="ATJ52" s="76"/>
      <c r="ATK52" s="76"/>
      <c r="ATL52" s="76"/>
      <c r="ATM52" s="76">
        <v>81300</v>
      </c>
      <c r="ATN52" s="76"/>
      <c r="ATO52" s="76"/>
      <c r="ATP52" s="76"/>
      <c r="ATQ52" s="76"/>
      <c r="ATR52" s="76"/>
      <c r="ATS52" s="76"/>
      <c r="ATT52" s="76"/>
      <c r="ATU52" s="76"/>
      <c r="ATV52" s="76"/>
      <c r="ATW52" s="76"/>
      <c r="ATX52" s="76"/>
      <c r="ATY52" s="76"/>
      <c r="ATZ52" s="76"/>
      <c r="AUA52" s="76"/>
      <c r="AUB52" s="76">
        <v>81300</v>
      </c>
      <c r="AUC52" s="76"/>
      <c r="AUD52" s="76"/>
      <c r="AUE52" s="76"/>
      <c r="AUF52" s="76"/>
      <c r="AUG52" s="76"/>
      <c r="AUH52" s="76"/>
      <c r="AUI52" s="76"/>
      <c r="AUJ52" s="76"/>
      <c r="AUK52" s="76"/>
      <c r="AUL52" s="76"/>
      <c r="AUM52" s="76">
        <v>81300</v>
      </c>
      <c r="AUN52" s="76"/>
      <c r="AUO52" s="76"/>
      <c r="AUP52" s="76"/>
      <c r="AUQ52" s="76"/>
      <c r="AUR52" s="76"/>
      <c r="AUS52" s="76"/>
      <c r="AUT52" s="76"/>
      <c r="AUU52" s="76"/>
      <c r="AUV52" s="76"/>
      <c r="AUW52" s="76"/>
      <c r="AUX52" s="76"/>
      <c r="AUY52" s="76"/>
      <c r="AUZ52" s="76"/>
      <c r="AVA52" s="77"/>
      <c r="AVB52" s="76">
        <v>0</v>
      </c>
      <c r="AVC52" s="76"/>
      <c r="AVD52" s="76"/>
      <c r="AVE52" s="76"/>
      <c r="AVF52" s="76"/>
      <c r="AVG52" s="76"/>
      <c r="AVH52" s="76"/>
      <c r="AVI52" s="76"/>
      <c r="AVJ52" s="76"/>
      <c r="AVK52" s="76"/>
      <c r="AVL52" s="76"/>
      <c r="AVM52" s="76">
        <v>0</v>
      </c>
      <c r="AVN52" s="76"/>
      <c r="AVO52" s="76"/>
      <c r="AVP52" s="76"/>
      <c r="AVQ52" s="76"/>
      <c r="AVR52" s="76"/>
      <c r="AVS52" s="76"/>
      <c r="AVT52" s="76"/>
      <c r="AVU52" s="76"/>
      <c r="AVV52" s="76"/>
      <c r="AVW52" s="76"/>
      <c r="AVX52" s="76"/>
      <c r="AVY52" s="76"/>
      <c r="AVZ52" s="76"/>
      <c r="AWA52" s="76"/>
      <c r="AWB52" s="76">
        <v>0</v>
      </c>
      <c r="AWC52" s="76"/>
      <c r="AWD52" s="76"/>
      <c r="AWE52" s="76"/>
      <c r="AWF52" s="76"/>
      <c r="AWG52" s="76"/>
      <c r="AWH52" s="76"/>
      <c r="AWI52" s="76"/>
      <c r="AWJ52" s="76"/>
      <c r="AWK52" s="76"/>
      <c r="AWL52" s="76"/>
      <c r="AWM52" s="76">
        <v>0</v>
      </c>
      <c r="AWN52" s="76"/>
      <c r="AWO52" s="76"/>
      <c r="AWP52" s="76"/>
      <c r="AWQ52" s="76"/>
      <c r="AWR52" s="76"/>
      <c r="AWS52" s="76"/>
      <c r="AWT52" s="76"/>
      <c r="AWU52" s="76"/>
      <c r="AWV52" s="76"/>
      <c r="AWW52" s="76"/>
      <c r="AWX52" s="76"/>
      <c r="AWY52" s="76"/>
      <c r="AWZ52" s="76"/>
      <c r="AXA52" s="77"/>
      <c r="AXB52" s="76">
        <v>0</v>
      </c>
      <c r="AXC52" s="76"/>
      <c r="AXD52" s="76"/>
      <c r="AXE52" s="76"/>
      <c r="AXF52" s="76"/>
      <c r="AXG52" s="76"/>
      <c r="AXH52" s="76"/>
      <c r="AXI52" s="76"/>
      <c r="AXJ52" s="76"/>
      <c r="AXK52" s="76"/>
      <c r="AXL52" s="76"/>
      <c r="AXM52" s="76">
        <v>0</v>
      </c>
      <c r="AXN52" s="76"/>
      <c r="AXO52" s="76"/>
      <c r="AXP52" s="76"/>
      <c r="AXQ52" s="76"/>
      <c r="AXR52" s="76"/>
      <c r="AXS52" s="76"/>
      <c r="AXT52" s="76"/>
      <c r="AXU52" s="76"/>
      <c r="AXV52" s="76"/>
      <c r="AXW52" s="76"/>
      <c r="AXX52" s="76"/>
      <c r="AXY52" s="76"/>
      <c r="AXZ52" s="76"/>
      <c r="AYA52" s="76"/>
      <c r="AYB52" s="76">
        <v>0</v>
      </c>
      <c r="AYC52" s="76"/>
      <c r="AYD52" s="76"/>
      <c r="AYE52" s="76"/>
      <c r="AYF52" s="76"/>
      <c r="AYG52" s="76"/>
      <c r="AYH52" s="76"/>
      <c r="AYI52" s="76"/>
      <c r="AYJ52" s="76"/>
      <c r="AYK52" s="76"/>
      <c r="AYL52" s="76"/>
      <c r="AYM52" s="76">
        <v>0</v>
      </c>
      <c r="AYN52" s="76"/>
      <c r="AYO52" s="76"/>
      <c r="AYP52" s="76"/>
      <c r="AYQ52" s="76"/>
      <c r="AYR52" s="76"/>
      <c r="AYS52" s="76"/>
      <c r="AYT52" s="76"/>
      <c r="AYU52" s="76"/>
      <c r="AYV52" s="76"/>
      <c r="AYW52" s="76"/>
      <c r="AYX52" s="76"/>
      <c r="AYY52" s="76"/>
      <c r="AYZ52" s="76"/>
      <c r="AZA52" s="77"/>
      <c r="AZB52" s="76">
        <v>100395.41</v>
      </c>
      <c r="AZC52" s="76"/>
      <c r="AZD52" s="76"/>
      <c r="AZE52" s="76"/>
      <c r="AZF52" s="76"/>
      <c r="AZG52" s="76"/>
      <c r="AZH52" s="76"/>
      <c r="AZI52" s="76"/>
      <c r="AZJ52" s="76"/>
      <c r="AZK52" s="76"/>
      <c r="AZL52" s="76"/>
      <c r="AZM52" s="76">
        <v>100395.41</v>
      </c>
      <c r="AZN52" s="76"/>
      <c r="AZO52" s="76"/>
      <c r="AZP52" s="76"/>
      <c r="AZQ52" s="76"/>
      <c r="AZR52" s="76"/>
      <c r="AZS52" s="76"/>
      <c r="AZT52" s="76"/>
      <c r="AZU52" s="76"/>
      <c r="AZV52" s="76"/>
      <c r="AZW52" s="76"/>
      <c r="AZX52" s="76"/>
      <c r="AZY52" s="76"/>
      <c r="AZZ52" s="76"/>
      <c r="BAA52" s="76"/>
      <c r="BAB52" s="76">
        <v>100395.41</v>
      </c>
      <c r="BAC52" s="76"/>
      <c r="BAD52" s="76"/>
      <c r="BAE52" s="76"/>
      <c r="BAF52" s="76"/>
      <c r="BAG52" s="76"/>
      <c r="BAH52" s="76"/>
      <c r="BAI52" s="76"/>
      <c r="BAJ52" s="76"/>
      <c r="BAK52" s="76"/>
      <c r="BAL52" s="76"/>
      <c r="BAM52" s="76">
        <v>100395.41</v>
      </c>
      <c r="BAN52" s="76"/>
      <c r="BAO52" s="76"/>
      <c r="BAP52" s="76"/>
      <c r="BAQ52" s="76"/>
      <c r="BAR52" s="76"/>
      <c r="BAS52" s="76"/>
      <c r="BAT52" s="76"/>
      <c r="BAU52" s="76"/>
      <c r="BAV52" s="76"/>
      <c r="BAW52" s="76"/>
      <c r="BAX52" s="76"/>
      <c r="BAY52" s="76"/>
      <c r="BAZ52" s="76"/>
      <c r="BBA52" s="77"/>
      <c r="BBB52" s="76">
        <v>24214.46</v>
      </c>
      <c r="BBC52" s="76"/>
      <c r="BBD52" s="76"/>
      <c r="BBE52" s="76"/>
      <c r="BBF52" s="76"/>
      <c r="BBG52" s="76"/>
      <c r="BBH52" s="76"/>
      <c r="BBI52" s="76"/>
      <c r="BBJ52" s="76"/>
      <c r="BBK52" s="76"/>
      <c r="BBL52" s="76"/>
      <c r="BBM52" s="76">
        <v>73314.460000000006</v>
      </c>
      <c r="BBN52" s="76"/>
      <c r="BBO52" s="76"/>
      <c r="BBP52" s="76"/>
      <c r="BBQ52" s="76"/>
      <c r="BBR52" s="76"/>
      <c r="BBS52" s="76"/>
      <c r="BBT52" s="76"/>
      <c r="BBU52" s="76"/>
      <c r="BBV52" s="76"/>
      <c r="BBW52" s="76"/>
      <c r="BBX52" s="76"/>
      <c r="BBY52" s="76"/>
      <c r="BBZ52" s="76"/>
      <c r="BCA52" s="76"/>
      <c r="BCB52" s="76">
        <v>24214.46</v>
      </c>
      <c r="BCC52" s="76"/>
      <c r="BCD52" s="76"/>
      <c r="BCE52" s="76"/>
      <c r="BCF52" s="76"/>
      <c r="BCG52" s="76"/>
      <c r="BCH52" s="76"/>
      <c r="BCI52" s="76"/>
      <c r="BCJ52" s="76"/>
      <c r="BCK52" s="76"/>
      <c r="BCL52" s="76"/>
      <c r="BCM52" s="76">
        <v>73314.460000000006</v>
      </c>
      <c r="BCN52" s="76"/>
      <c r="BCO52" s="76"/>
      <c r="BCP52" s="76"/>
      <c r="BCQ52" s="76"/>
      <c r="BCR52" s="76"/>
      <c r="BCS52" s="76"/>
      <c r="BCT52" s="76"/>
      <c r="BCU52" s="76"/>
      <c r="BCV52" s="76"/>
      <c r="BCW52" s="76"/>
      <c r="BCX52" s="76"/>
      <c r="BCY52" s="76"/>
      <c r="BCZ52" s="76"/>
      <c r="BDA52" s="77"/>
      <c r="BDB52" s="76">
        <v>0</v>
      </c>
      <c r="BDC52" s="76"/>
      <c r="BDD52" s="76"/>
      <c r="BDE52" s="76"/>
      <c r="BDF52" s="76"/>
      <c r="BDG52" s="76"/>
      <c r="BDH52" s="76"/>
      <c r="BDI52" s="76"/>
      <c r="BDJ52" s="76"/>
      <c r="BDK52" s="76"/>
      <c r="BDL52" s="76"/>
      <c r="BDM52" s="76">
        <v>0</v>
      </c>
      <c r="BDN52" s="76"/>
      <c r="BDO52" s="76"/>
      <c r="BDP52" s="76"/>
      <c r="BDQ52" s="76"/>
      <c r="BDR52" s="76"/>
      <c r="BDS52" s="76"/>
      <c r="BDT52" s="76"/>
      <c r="BDU52" s="76"/>
      <c r="BDV52" s="76"/>
      <c r="BDW52" s="76"/>
      <c r="BDX52" s="76"/>
      <c r="BDY52" s="76"/>
      <c r="BDZ52" s="76"/>
      <c r="BEA52" s="76"/>
      <c r="BEB52" s="76">
        <v>0</v>
      </c>
      <c r="BEC52" s="76"/>
      <c r="BED52" s="76"/>
      <c r="BEE52" s="76"/>
      <c r="BEF52" s="76"/>
      <c r="BEG52" s="76"/>
      <c r="BEH52" s="76"/>
      <c r="BEI52" s="76"/>
      <c r="BEJ52" s="76"/>
      <c r="BEK52" s="76"/>
      <c r="BEL52" s="76"/>
      <c r="BEM52" s="76">
        <v>0</v>
      </c>
      <c r="BEN52" s="76"/>
      <c r="BEO52" s="76"/>
      <c r="BEP52" s="76"/>
      <c r="BEQ52" s="76"/>
      <c r="BER52" s="76"/>
      <c r="BES52" s="76"/>
      <c r="BET52" s="76"/>
      <c r="BEU52" s="76"/>
      <c r="BEV52" s="76"/>
      <c r="BEW52" s="76"/>
      <c r="BEX52" s="76"/>
      <c r="BEY52" s="76"/>
      <c r="BEZ52" s="76"/>
      <c r="BFA52" s="77"/>
      <c r="BFB52" s="76">
        <v>55981</v>
      </c>
      <c r="BFC52" s="76"/>
      <c r="BFD52" s="76"/>
      <c r="BFE52" s="76"/>
      <c r="BFF52" s="76"/>
      <c r="BFG52" s="76"/>
      <c r="BFH52" s="76"/>
      <c r="BFI52" s="76"/>
      <c r="BFJ52" s="76"/>
      <c r="BFK52" s="76"/>
      <c r="BFL52" s="76"/>
      <c r="BFM52" s="76">
        <v>74045</v>
      </c>
      <c r="BFN52" s="76"/>
      <c r="BFO52" s="76"/>
      <c r="BFP52" s="76"/>
      <c r="BFQ52" s="76"/>
      <c r="BFR52" s="76"/>
      <c r="BFS52" s="76"/>
      <c r="BFT52" s="76"/>
      <c r="BFU52" s="76"/>
      <c r="BFV52" s="76"/>
      <c r="BFW52" s="76"/>
      <c r="BFX52" s="76"/>
      <c r="BFY52" s="76"/>
      <c r="BFZ52" s="76"/>
      <c r="BGA52" s="76"/>
      <c r="BGB52" s="76">
        <v>55981</v>
      </c>
      <c r="BGC52" s="76"/>
      <c r="BGD52" s="76"/>
      <c r="BGE52" s="76"/>
      <c r="BGF52" s="76"/>
      <c r="BGG52" s="76"/>
      <c r="BGH52" s="76"/>
      <c r="BGI52" s="76"/>
      <c r="BGJ52" s="76"/>
      <c r="BGK52" s="76"/>
      <c r="BGL52" s="76"/>
      <c r="BGM52" s="76">
        <v>74045</v>
      </c>
      <c r="BGN52" s="76"/>
      <c r="BGO52" s="76"/>
      <c r="BGP52" s="76"/>
      <c r="BGQ52" s="76"/>
      <c r="BGR52" s="76"/>
      <c r="BGS52" s="76"/>
      <c r="BGT52" s="76"/>
      <c r="BGU52" s="76"/>
      <c r="BGV52" s="76"/>
      <c r="BGW52" s="76"/>
      <c r="BGX52" s="76"/>
      <c r="BGY52" s="76"/>
      <c r="BGZ52" s="76"/>
      <c r="BHA52" s="77"/>
      <c r="BHB52" s="76">
        <v>50098</v>
      </c>
      <c r="BHC52" s="76"/>
      <c r="BHD52" s="76"/>
      <c r="BHE52" s="76"/>
      <c r="BHF52" s="76"/>
      <c r="BHG52" s="76"/>
      <c r="BHH52" s="76"/>
      <c r="BHI52" s="76"/>
      <c r="BHJ52" s="76"/>
      <c r="BHK52" s="76"/>
      <c r="BHL52" s="76"/>
      <c r="BHM52" s="76">
        <v>50098</v>
      </c>
      <c r="BHN52" s="76"/>
      <c r="BHO52" s="76"/>
      <c r="BHP52" s="76"/>
      <c r="BHQ52" s="76"/>
      <c r="BHR52" s="76"/>
      <c r="BHS52" s="76"/>
      <c r="BHT52" s="76"/>
      <c r="BHU52" s="76"/>
      <c r="BHV52" s="76"/>
      <c r="BHW52" s="76"/>
      <c r="BHX52" s="76"/>
      <c r="BHY52" s="76"/>
      <c r="BHZ52" s="76"/>
      <c r="BIA52" s="76"/>
      <c r="BIB52" s="76">
        <v>50098</v>
      </c>
      <c r="BIC52" s="76"/>
      <c r="BID52" s="76"/>
      <c r="BIE52" s="76"/>
      <c r="BIF52" s="76"/>
      <c r="BIG52" s="76"/>
      <c r="BIH52" s="76"/>
      <c r="BII52" s="76"/>
      <c r="BIJ52" s="76"/>
      <c r="BIK52" s="76"/>
      <c r="BIL52" s="76"/>
      <c r="BIM52" s="76">
        <v>50098</v>
      </c>
      <c r="BIN52" s="76"/>
      <c r="BIO52" s="76"/>
      <c r="BIP52" s="76"/>
      <c r="BIQ52" s="76"/>
      <c r="BIR52" s="76"/>
      <c r="BIS52" s="76"/>
      <c r="BIT52" s="76"/>
      <c r="BIU52" s="76"/>
      <c r="BIV52" s="76"/>
      <c r="BIW52" s="76"/>
      <c r="BIX52" s="76"/>
      <c r="BIY52" s="76"/>
      <c r="BIZ52" s="76"/>
      <c r="BJA52" s="77"/>
      <c r="BJB52" s="76">
        <v>0</v>
      </c>
      <c r="BJC52" s="76"/>
      <c r="BJD52" s="76"/>
      <c r="BJE52" s="76"/>
      <c r="BJF52" s="76"/>
      <c r="BJG52" s="76"/>
      <c r="BJH52" s="76"/>
      <c r="BJI52" s="76"/>
      <c r="BJJ52" s="76"/>
      <c r="BJK52" s="76"/>
      <c r="BJL52" s="76"/>
      <c r="BJM52" s="76">
        <v>0</v>
      </c>
      <c r="BJN52" s="76"/>
      <c r="BJO52" s="76"/>
      <c r="BJP52" s="76"/>
      <c r="BJQ52" s="76"/>
      <c r="BJR52" s="76"/>
      <c r="BJS52" s="76"/>
      <c r="BJT52" s="76"/>
      <c r="BJU52" s="76"/>
      <c r="BJV52" s="76"/>
      <c r="BJW52" s="76"/>
      <c r="BJX52" s="76"/>
      <c r="BJY52" s="76"/>
      <c r="BJZ52" s="76"/>
      <c r="BKA52" s="76"/>
      <c r="BKB52" s="76">
        <v>0</v>
      </c>
      <c r="BKC52" s="76"/>
      <c r="BKD52" s="76"/>
      <c r="BKE52" s="76"/>
      <c r="BKF52" s="76"/>
      <c r="BKG52" s="76"/>
      <c r="BKH52" s="76"/>
      <c r="BKI52" s="76"/>
      <c r="BKJ52" s="76"/>
      <c r="BKK52" s="76"/>
      <c r="BKL52" s="76"/>
      <c r="BKM52" s="76">
        <v>0</v>
      </c>
      <c r="BKN52" s="76"/>
      <c r="BKO52" s="76"/>
      <c r="BKP52" s="76"/>
      <c r="BKQ52" s="76"/>
      <c r="BKR52" s="76"/>
      <c r="BKS52" s="76"/>
      <c r="BKT52" s="76"/>
      <c r="BKU52" s="76"/>
      <c r="BKV52" s="76"/>
      <c r="BKW52" s="76"/>
      <c r="BKX52" s="76"/>
      <c r="BKY52" s="76"/>
      <c r="BKZ52" s="76"/>
      <c r="BLA52" s="77"/>
      <c r="BLB52" s="76">
        <v>0</v>
      </c>
      <c r="BLC52" s="76"/>
      <c r="BLD52" s="76"/>
      <c r="BLE52" s="76"/>
      <c r="BLF52" s="76"/>
      <c r="BLG52" s="76"/>
      <c r="BLH52" s="76"/>
      <c r="BLI52" s="76"/>
      <c r="BLJ52" s="76"/>
      <c r="BLK52" s="76"/>
      <c r="BLL52" s="76"/>
      <c r="BLM52" s="76">
        <v>0</v>
      </c>
      <c r="BLN52" s="76"/>
      <c r="BLO52" s="76"/>
      <c r="BLP52" s="76"/>
      <c r="BLQ52" s="76"/>
      <c r="BLR52" s="76"/>
      <c r="BLS52" s="76"/>
      <c r="BLT52" s="76"/>
      <c r="BLU52" s="76"/>
      <c r="BLV52" s="76"/>
      <c r="BLW52" s="76"/>
      <c r="BLX52" s="76"/>
      <c r="BLY52" s="76"/>
      <c r="BLZ52" s="76"/>
      <c r="BMA52" s="76"/>
      <c r="BMB52" s="76">
        <v>0</v>
      </c>
      <c r="BMC52" s="76"/>
      <c r="BMD52" s="76"/>
      <c r="BME52" s="76"/>
      <c r="BMF52" s="76"/>
      <c r="BMG52" s="76"/>
      <c r="BMH52" s="76"/>
      <c r="BMI52" s="76"/>
      <c r="BMJ52" s="76"/>
      <c r="BMK52" s="76"/>
      <c r="BML52" s="76"/>
      <c r="BMM52" s="76">
        <v>0</v>
      </c>
      <c r="BMN52" s="76"/>
      <c r="BMO52" s="76"/>
      <c r="BMP52" s="76"/>
      <c r="BMQ52" s="76"/>
      <c r="BMR52" s="76"/>
      <c r="BMS52" s="76"/>
      <c r="BMT52" s="76"/>
      <c r="BMU52" s="76"/>
      <c r="BMV52" s="76"/>
      <c r="BMW52" s="76"/>
      <c r="BMX52" s="76"/>
      <c r="BMY52" s="76"/>
      <c r="BMZ52" s="76"/>
      <c r="BNA52" s="77"/>
      <c r="BNB52" s="35"/>
      <c r="BNC52" s="35"/>
      <c r="BND52" s="35"/>
      <c r="BNE52" s="35"/>
      <c r="BNF52" s="35"/>
      <c r="BNG52" s="35"/>
      <c r="BNH52" s="35"/>
      <c r="BNI52" s="35"/>
      <c r="BNJ52" s="35"/>
      <c r="BNK52" s="35"/>
      <c r="BNL52" s="35"/>
      <c r="BNM52" s="35"/>
      <c r="BNN52" s="35"/>
      <c r="BNO52" s="35"/>
      <c r="BNP52" s="35"/>
      <c r="BNQ52" s="35"/>
      <c r="BNR52" s="35"/>
      <c r="BNS52" s="35"/>
      <c r="BNT52" s="35"/>
      <c r="BNU52" s="35"/>
      <c r="BNV52" s="35"/>
      <c r="BNW52" s="35"/>
      <c r="BNX52" s="35"/>
      <c r="BNY52" s="35"/>
      <c r="BNZ52" s="35"/>
      <c r="BOA52" s="35"/>
      <c r="BOB52" s="35"/>
      <c r="BOC52" s="35"/>
      <c r="BOD52" s="35"/>
      <c r="BOE52" s="35"/>
      <c r="BOF52" s="35"/>
      <c r="BOG52" s="35"/>
      <c r="BOH52" s="35"/>
      <c r="BOI52" s="35"/>
      <c r="BOJ52" s="35"/>
      <c r="BOK52" s="35"/>
      <c r="BOL52" s="35"/>
      <c r="BOM52" s="35"/>
      <c r="BON52" s="35"/>
      <c r="BOO52" s="35"/>
      <c r="BOP52" s="35"/>
      <c r="BOQ52" s="35"/>
      <c r="BOR52" s="35"/>
      <c r="BOS52" s="35"/>
      <c r="BOT52" s="35"/>
      <c r="BOU52" s="35"/>
      <c r="BOV52" s="35"/>
      <c r="BOW52" s="35"/>
      <c r="BOX52" s="35"/>
      <c r="BOY52" s="35"/>
      <c r="BOZ52" s="35"/>
      <c r="BPA52" s="35"/>
    </row>
    <row r="53" spans="1:1769" s="56" customFormat="1" ht="47.25" customHeight="1">
      <c r="A53" s="163" t="s">
        <v>56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39" t="s">
        <v>61</v>
      </c>
      <c r="AT53" s="140"/>
      <c r="AU53" s="140"/>
      <c r="AV53" s="140"/>
      <c r="AW53" s="140"/>
      <c r="AX53" s="140"/>
      <c r="AY53" s="140"/>
      <c r="AZ53" s="140"/>
      <c r="BA53" s="141"/>
      <c r="BB53" s="95">
        <f>BB54+BB55+BB56+BB57</f>
        <v>9727629.5299999993</v>
      </c>
      <c r="BC53" s="96"/>
      <c r="BD53" s="96"/>
      <c r="BE53" s="96"/>
      <c r="BF53" s="96"/>
      <c r="BG53" s="96"/>
      <c r="BH53" s="96"/>
      <c r="BI53" s="96"/>
      <c r="BJ53" s="96"/>
      <c r="BK53" s="96"/>
      <c r="BL53" s="97"/>
      <c r="BM53" s="95">
        <f>BM54+BM55+BM56+BM57</f>
        <v>22258000.000000004</v>
      </c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7"/>
      <c r="CB53" s="95">
        <f>CB54+CB55+CB56+CB57</f>
        <v>9727629.5299999993</v>
      </c>
      <c r="CC53" s="96"/>
      <c r="CD53" s="96"/>
      <c r="CE53" s="96"/>
      <c r="CF53" s="96"/>
      <c r="CG53" s="96"/>
      <c r="CH53" s="96"/>
      <c r="CI53" s="96"/>
      <c r="CJ53" s="96"/>
      <c r="CK53" s="96"/>
      <c r="CL53" s="97"/>
      <c r="CM53" s="95">
        <f>CM54+CM55+CM56+CM57</f>
        <v>22258000.000000004</v>
      </c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100"/>
      <c r="DB53" s="95">
        <f>DB54+DB55+DB56+DB57</f>
        <v>293598.64</v>
      </c>
      <c r="DC53" s="96"/>
      <c r="DD53" s="96"/>
      <c r="DE53" s="96"/>
      <c r="DF53" s="96"/>
      <c r="DG53" s="96"/>
      <c r="DH53" s="96"/>
      <c r="DI53" s="96"/>
      <c r="DJ53" s="96"/>
      <c r="DK53" s="96"/>
      <c r="DL53" s="97"/>
      <c r="DM53" s="95">
        <f>DM54+DM55+DM56+DM57</f>
        <v>582900</v>
      </c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7"/>
      <c r="EB53" s="95">
        <f>EB54+EB55+EB56+EB57</f>
        <v>293598.64</v>
      </c>
      <c r="EC53" s="96"/>
      <c r="ED53" s="96"/>
      <c r="EE53" s="96"/>
      <c r="EF53" s="96"/>
      <c r="EG53" s="96"/>
      <c r="EH53" s="96"/>
      <c r="EI53" s="96"/>
      <c r="EJ53" s="96"/>
      <c r="EK53" s="96"/>
      <c r="EL53" s="97"/>
      <c r="EM53" s="95">
        <f>EM54+EM55+EM56+EM57</f>
        <v>582900</v>
      </c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100"/>
      <c r="FB53" s="95">
        <f>FB54+FB55+FB56+FB57</f>
        <v>616230.49</v>
      </c>
      <c r="FC53" s="96"/>
      <c r="FD53" s="96"/>
      <c r="FE53" s="96"/>
      <c r="FF53" s="96"/>
      <c r="FG53" s="96"/>
      <c r="FH53" s="96"/>
      <c r="FI53" s="96"/>
      <c r="FJ53" s="96"/>
      <c r="FK53" s="96"/>
      <c r="FL53" s="97"/>
      <c r="FM53" s="95">
        <f>FM54+FM55+FM56+FM57</f>
        <v>1261900</v>
      </c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7"/>
      <c r="GB53" s="95">
        <f>GB54+GB55+GB56+GB57</f>
        <v>616230.49</v>
      </c>
      <c r="GC53" s="96"/>
      <c r="GD53" s="96"/>
      <c r="GE53" s="96"/>
      <c r="GF53" s="96"/>
      <c r="GG53" s="96"/>
      <c r="GH53" s="96"/>
      <c r="GI53" s="96"/>
      <c r="GJ53" s="96"/>
      <c r="GK53" s="96"/>
      <c r="GL53" s="97"/>
      <c r="GM53" s="95">
        <f>GM54+GM55+GM56+GM57</f>
        <v>1261900</v>
      </c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100"/>
      <c r="HB53" s="95">
        <f>HB54+HB55+HB56+HB57</f>
        <v>290584</v>
      </c>
      <c r="HC53" s="96"/>
      <c r="HD53" s="96"/>
      <c r="HE53" s="96"/>
      <c r="HF53" s="96"/>
      <c r="HG53" s="96"/>
      <c r="HH53" s="96"/>
      <c r="HI53" s="96"/>
      <c r="HJ53" s="96"/>
      <c r="HK53" s="96"/>
      <c r="HL53" s="97"/>
      <c r="HM53" s="95">
        <f>HM54+HM55+HM56+HM57</f>
        <v>592000</v>
      </c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7"/>
      <c r="IB53" s="95">
        <f>IB54+IB55+IB56+IB57</f>
        <v>290584</v>
      </c>
      <c r="IC53" s="96"/>
      <c r="ID53" s="96"/>
      <c r="IE53" s="96"/>
      <c r="IF53" s="96"/>
      <c r="IG53" s="96"/>
      <c r="IH53" s="96"/>
      <c r="II53" s="96"/>
      <c r="IJ53" s="96"/>
      <c r="IK53" s="96"/>
      <c r="IL53" s="97"/>
      <c r="IM53" s="95">
        <f>IM54+IM55+IM56+IM57</f>
        <v>592000</v>
      </c>
      <c r="IN53" s="96"/>
      <c r="IO53" s="96"/>
      <c r="IP53" s="96"/>
      <c r="IQ53" s="96"/>
      <c r="IR53" s="96"/>
      <c r="IS53" s="96"/>
      <c r="IT53" s="96"/>
      <c r="IU53" s="96"/>
      <c r="IV53" s="96"/>
      <c r="IW53" s="96"/>
      <c r="IX53" s="96"/>
      <c r="IY53" s="96"/>
      <c r="IZ53" s="96"/>
      <c r="JA53" s="100"/>
      <c r="JB53" s="95">
        <f>JB54+JB55+JB56+JB57</f>
        <v>71160</v>
      </c>
      <c r="JC53" s="96"/>
      <c r="JD53" s="96"/>
      <c r="JE53" s="96"/>
      <c r="JF53" s="96"/>
      <c r="JG53" s="96"/>
      <c r="JH53" s="96"/>
      <c r="JI53" s="96"/>
      <c r="JJ53" s="96"/>
      <c r="JK53" s="96"/>
      <c r="JL53" s="97"/>
      <c r="JM53" s="95">
        <f>JM54+JM55+JM56+JM57</f>
        <v>405800</v>
      </c>
      <c r="JN53" s="96"/>
      <c r="JO53" s="96"/>
      <c r="JP53" s="96"/>
      <c r="JQ53" s="96"/>
      <c r="JR53" s="96"/>
      <c r="JS53" s="96"/>
      <c r="JT53" s="96"/>
      <c r="JU53" s="96"/>
      <c r="JV53" s="96"/>
      <c r="JW53" s="96"/>
      <c r="JX53" s="96"/>
      <c r="JY53" s="96"/>
      <c r="JZ53" s="96"/>
      <c r="KA53" s="97"/>
      <c r="KB53" s="95">
        <f>KB54+KB55+KB56+KB57</f>
        <v>71160</v>
      </c>
      <c r="KC53" s="96"/>
      <c r="KD53" s="96"/>
      <c r="KE53" s="96"/>
      <c r="KF53" s="96"/>
      <c r="KG53" s="96"/>
      <c r="KH53" s="96"/>
      <c r="KI53" s="96"/>
      <c r="KJ53" s="96"/>
      <c r="KK53" s="96"/>
      <c r="KL53" s="97"/>
      <c r="KM53" s="95">
        <f>KM54+KM55+KM56+KM57</f>
        <v>405800</v>
      </c>
      <c r="KN53" s="96"/>
      <c r="KO53" s="96"/>
      <c r="KP53" s="96"/>
      <c r="KQ53" s="96"/>
      <c r="KR53" s="96"/>
      <c r="KS53" s="96"/>
      <c r="KT53" s="96"/>
      <c r="KU53" s="96"/>
      <c r="KV53" s="96"/>
      <c r="KW53" s="96"/>
      <c r="KX53" s="96"/>
      <c r="KY53" s="96"/>
      <c r="KZ53" s="96"/>
      <c r="LA53" s="100"/>
      <c r="LB53" s="95">
        <f>LB54+LB55+LB56+LB57</f>
        <v>390789.71</v>
      </c>
      <c r="LC53" s="96"/>
      <c r="LD53" s="96"/>
      <c r="LE53" s="96"/>
      <c r="LF53" s="96"/>
      <c r="LG53" s="96"/>
      <c r="LH53" s="96"/>
      <c r="LI53" s="96"/>
      <c r="LJ53" s="96"/>
      <c r="LK53" s="96"/>
      <c r="LL53" s="97"/>
      <c r="LM53" s="95">
        <f>LM54+LM55+LM56+LM57</f>
        <v>1375000</v>
      </c>
      <c r="LN53" s="96"/>
      <c r="LO53" s="96"/>
      <c r="LP53" s="96"/>
      <c r="LQ53" s="96"/>
      <c r="LR53" s="96"/>
      <c r="LS53" s="96"/>
      <c r="LT53" s="96"/>
      <c r="LU53" s="96"/>
      <c r="LV53" s="96"/>
      <c r="LW53" s="96"/>
      <c r="LX53" s="96"/>
      <c r="LY53" s="96"/>
      <c r="LZ53" s="96"/>
      <c r="MA53" s="97"/>
      <c r="MB53" s="95">
        <f>MB54+MB55+MB56+MB57</f>
        <v>390789.71</v>
      </c>
      <c r="MC53" s="96"/>
      <c r="MD53" s="96"/>
      <c r="ME53" s="96"/>
      <c r="MF53" s="96"/>
      <c r="MG53" s="96"/>
      <c r="MH53" s="96"/>
      <c r="MI53" s="96"/>
      <c r="MJ53" s="96"/>
      <c r="MK53" s="96"/>
      <c r="ML53" s="97"/>
      <c r="MM53" s="95">
        <f>MM54+MM55+MM56+MM57</f>
        <v>1375000</v>
      </c>
      <c r="MN53" s="96"/>
      <c r="MO53" s="96"/>
      <c r="MP53" s="96"/>
      <c r="MQ53" s="96"/>
      <c r="MR53" s="96"/>
      <c r="MS53" s="96"/>
      <c r="MT53" s="96"/>
      <c r="MU53" s="96"/>
      <c r="MV53" s="96"/>
      <c r="MW53" s="96"/>
      <c r="MX53" s="96"/>
      <c r="MY53" s="96"/>
      <c r="MZ53" s="96"/>
      <c r="NA53" s="100"/>
      <c r="NB53" s="95">
        <f>NB54+NB55+NB56+NB57</f>
        <v>163713.01</v>
      </c>
      <c r="NC53" s="96"/>
      <c r="ND53" s="96"/>
      <c r="NE53" s="96"/>
      <c r="NF53" s="96"/>
      <c r="NG53" s="96"/>
      <c r="NH53" s="96"/>
      <c r="NI53" s="96"/>
      <c r="NJ53" s="96"/>
      <c r="NK53" s="96"/>
      <c r="NL53" s="97"/>
      <c r="NM53" s="95">
        <f>NM54+NM55+NM56+NM57</f>
        <v>463000</v>
      </c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6"/>
      <c r="NY53" s="96"/>
      <c r="NZ53" s="96"/>
      <c r="OA53" s="97"/>
      <c r="OB53" s="95">
        <f>OB54+OB55+OB56+OB57</f>
        <v>163713.01</v>
      </c>
      <c r="OC53" s="96"/>
      <c r="OD53" s="96"/>
      <c r="OE53" s="96"/>
      <c r="OF53" s="96"/>
      <c r="OG53" s="96"/>
      <c r="OH53" s="96"/>
      <c r="OI53" s="96"/>
      <c r="OJ53" s="96"/>
      <c r="OK53" s="96"/>
      <c r="OL53" s="97"/>
      <c r="OM53" s="95">
        <f>OM54+OM55+OM56+OM57</f>
        <v>463000</v>
      </c>
      <c r="ON53" s="96"/>
      <c r="OO53" s="96"/>
      <c r="OP53" s="96"/>
      <c r="OQ53" s="96"/>
      <c r="OR53" s="96"/>
      <c r="OS53" s="96"/>
      <c r="OT53" s="96"/>
      <c r="OU53" s="96"/>
      <c r="OV53" s="96"/>
      <c r="OW53" s="96"/>
      <c r="OX53" s="96"/>
      <c r="OY53" s="96"/>
      <c r="OZ53" s="96"/>
      <c r="PA53" s="100"/>
      <c r="PB53" s="95">
        <f>PB54+PB55+PB56+PB57</f>
        <v>86573</v>
      </c>
      <c r="PC53" s="96"/>
      <c r="PD53" s="96"/>
      <c r="PE53" s="96"/>
      <c r="PF53" s="96"/>
      <c r="PG53" s="96"/>
      <c r="PH53" s="96"/>
      <c r="PI53" s="96"/>
      <c r="PJ53" s="96"/>
      <c r="PK53" s="96"/>
      <c r="PL53" s="97"/>
      <c r="PM53" s="95">
        <f>PM54+PM55+PM56+PM57</f>
        <v>427500</v>
      </c>
      <c r="PN53" s="96"/>
      <c r="PO53" s="96"/>
      <c r="PP53" s="96"/>
      <c r="PQ53" s="96"/>
      <c r="PR53" s="96"/>
      <c r="PS53" s="96"/>
      <c r="PT53" s="96"/>
      <c r="PU53" s="96"/>
      <c r="PV53" s="96"/>
      <c r="PW53" s="96"/>
      <c r="PX53" s="96"/>
      <c r="PY53" s="96"/>
      <c r="PZ53" s="96"/>
      <c r="QA53" s="97"/>
      <c r="QB53" s="95">
        <f>QB54+QB55+QB56+QB57</f>
        <v>86573</v>
      </c>
      <c r="QC53" s="96"/>
      <c r="QD53" s="96"/>
      <c r="QE53" s="96"/>
      <c r="QF53" s="96"/>
      <c r="QG53" s="96"/>
      <c r="QH53" s="96"/>
      <c r="QI53" s="96"/>
      <c r="QJ53" s="96"/>
      <c r="QK53" s="96"/>
      <c r="QL53" s="97"/>
      <c r="QM53" s="95">
        <f>QM54+QM55+QM56+QM57</f>
        <v>427500</v>
      </c>
      <c r="QN53" s="96"/>
      <c r="QO53" s="96"/>
      <c r="QP53" s="96"/>
      <c r="QQ53" s="96"/>
      <c r="QR53" s="96"/>
      <c r="QS53" s="96"/>
      <c r="QT53" s="96"/>
      <c r="QU53" s="96"/>
      <c r="QV53" s="96"/>
      <c r="QW53" s="96"/>
      <c r="QX53" s="96"/>
      <c r="QY53" s="96"/>
      <c r="QZ53" s="96"/>
      <c r="RA53" s="100"/>
      <c r="RB53" s="95">
        <f>RB54+RB55+RB56+RB57</f>
        <v>807725.29</v>
      </c>
      <c r="RC53" s="96"/>
      <c r="RD53" s="96"/>
      <c r="RE53" s="96"/>
      <c r="RF53" s="96"/>
      <c r="RG53" s="96"/>
      <c r="RH53" s="96"/>
      <c r="RI53" s="96"/>
      <c r="RJ53" s="96"/>
      <c r="RK53" s="96"/>
      <c r="RL53" s="97"/>
      <c r="RM53" s="95">
        <f>RM54+RM55+RM56+RM57</f>
        <v>1378000</v>
      </c>
      <c r="RN53" s="96"/>
      <c r="RO53" s="96"/>
      <c r="RP53" s="96"/>
      <c r="RQ53" s="96"/>
      <c r="RR53" s="96"/>
      <c r="RS53" s="96"/>
      <c r="RT53" s="96"/>
      <c r="RU53" s="96"/>
      <c r="RV53" s="96"/>
      <c r="RW53" s="96"/>
      <c r="RX53" s="96"/>
      <c r="RY53" s="96"/>
      <c r="RZ53" s="96"/>
      <c r="SA53" s="97"/>
      <c r="SB53" s="95">
        <f>SB54+SB55+SB56+SB57</f>
        <v>807725.29</v>
      </c>
      <c r="SC53" s="96"/>
      <c r="SD53" s="96"/>
      <c r="SE53" s="96"/>
      <c r="SF53" s="96"/>
      <c r="SG53" s="96"/>
      <c r="SH53" s="96"/>
      <c r="SI53" s="96"/>
      <c r="SJ53" s="96"/>
      <c r="SK53" s="96"/>
      <c r="SL53" s="97"/>
      <c r="SM53" s="95">
        <f>SM54+SM55+SM56+SM57</f>
        <v>1378000</v>
      </c>
      <c r="SN53" s="96"/>
      <c r="SO53" s="96"/>
      <c r="SP53" s="96"/>
      <c r="SQ53" s="96"/>
      <c r="SR53" s="96"/>
      <c r="SS53" s="96"/>
      <c r="ST53" s="96"/>
      <c r="SU53" s="96"/>
      <c r="SV53" s="96"/>
      <c r="SW53" s="96"/>
      <c r="SX53" s="96"/>
      <c r="SY53" s="96"/>
      <c r="SZ53" s="96"/>
      <c r="TA53" s="100"/>
      <c r="TB53" s="95">
        <f>TB54+TB55+TB56+TB57</f>
        <v>491993.63</v>
      </c>
      <c r="TC53" s="96"/>
      <c r="TD53" s="96"/>
      <c r="TE53" s="96"/>
      <c r="TF53" s="96"/>
      <c r="TG53" s="96"/>
      <c r="TH53" s="96"/>
      <c r="TI53" s="96"/>
      <c r="TJ53" s="96"/>
      <c r="TK53" s="96"/>
      <c r="TL53" s="97"/>
      <c r="TM53" s="95">
        <f>TM54+TM55+TM56+TM57</f>
        <v>972300</v>
      </c>
      <c r="TN53" s="96"/>
      <c r="TO53" s="96"/>
      <c r="TP53" s="96"/>
      <c r="TQ53" s="96"/>
      <c r="TR53" s="96"/>
      <c r="TS53" s="96"/>
      <c r="TT53" s="96"/>
      <c r="TU53" s="96"/>
      <c r="TV53" s="96"/>
      <c r="TW53" s="96"/>
      <c r="TX53" s="96"/>
      <c r="TY53" s="96"/>
      <c r="TZ53" s="96"/>
      <c r="UA53" s="97"/>
      <c r="UB53" s="95">
        <f>UB54+UB55+UB56+UB57</f>
        <v>491993.63</v>
      </c>
      <c r="UC53" s="96"/>
      <c r="UD53" s="96"/>
      <c r="UE53" s="96"/>
      <c r="UF53" s="96"/>
      <c r="UG53" s="96"/>
      <c r="UH53" s="96"/>
      <c r="UI53" s="96"/>
      <c r="UJ53" s="96"/>
      <c r="UK53" s="96"/>
      <c r="UL53" s="97"/>
      <c r="UM53" s="95">
        <f>UM54+UM55+UM56+UM57</f>
        <v>972300</v>
      </c>
      <c r="UN53" s="96"/>
      <c r="UO53" s="96"/>
      <c r="UP53" s="96"/>
      <c r="UQ53" s="96"/>
      <c r="UR53" s="96"/>
      <c r="US53" s="96"/>
      <c r="UT53" s="96"/>
      <c r="UU53" s="96"/>
      <c r="UV53" s="96"/>
      <c r="UW53" s="96"/>
      <c r="UX53" s="96"/>
      <c r="UY53" s="96"/>
      <c r="UZ53" s="96"/>
      <c r="VA53" s="100"/>
      <c r="VB53" s="95">
        <f>VB54+VB55+VB56+VB57</f>
        <v>136711.84</v>
      </c>
      <c r="VC53" s="96"/>
      <c r="VD53" s="96"/>
      <c r="VE53" s="96"/>
      <c r="VF53" s="96"/>
      <c r="VG53" s="96"/>
      <c r="VH53" s="96"/>
      <c r="VI53" s="96"/>
      <c r="VJ53" s="96"/>
      <c r="VK53" s="96"/>
      <c r="VL53" s="97"/>
      <c r="VM53" s="95">
        <f>VM54+VM55+VM56+VM57</f>
        <v>418500</v>
      </c>
      <c r="VN53" s="96"/>
      <c r="VO53" s="96"/>
      <c r="VP53" s="96"/>
      <c r="VQ53" s="96"/>
      <c r="VR53" s="96"/>
      <c r="VS53" s="96"/>
      <c r="VT53" s="96"/>
      <c r="VU53" s="96"/>
      <c r="VV53" s="96"/>
      <c r="VW53" s="96"/>
      <c r="VX53" s="96"/>
      <c r="VY53" s="96"/>
      <c r="VZ53" s="96"/>
      <c r="WA53" s="97"/>
      <c r="WB53" s="95">
        <f>WB54+WB55+WB56+WB57</f>
        <v>136711.84</v>
      </c>
      <c r="WC53" s="96"/>
      <c r="WD53" s="96"/>
      <c r="WE53" s="96"/>
      <c r="WF53" s="96"/>
      <c r="WG53" s="96"/>
      <c r="WH53" s="96"/>
      <c r="WI53" s="96"/>
      <c r="WJ53" s="96"/>
      <c r="WK53" s="96"/>
      <c r="WL53" s="97"/>
      <c r="WM53" s="95">
        <f>WM54+WM55+WM56+WM57</f>
        <v>418500</v>
      </c>
      <c r="WN53" s="96"/>
      <c r="WO53" s="96"/>
      <c r="WP53" s="96"/>
      <c r="WQ53" s="96"/>
      <c r="WR53" s="96"/>
      <c r="WS53" s="96"/>
      <c r="WT53" s="96"/>
      <c r="WU53" s="96"/>
      <c r="WV53" s="96"/>
      <c r="WW53" s="96"/>
      <c r="WX53" s="96"/>
      <c r="WY53" s="96"/>
      <c r="WZ53" s="96"/>
      <c r="XA53" s="100"/>
      <c r="XB53" s="95">
        <f>XB54+XB55+XB56+XB57</f>
        <v>328052</v>
      </c>
      <c r="XC53" s="96"/>
      <c r="XD53" s="96"/>
      <c r="XE53" s="96"/>
      <c r="XF53" s="96"/>
      <c r="XG53" s="96"/>
      <c r="XH53" s="96"/>
      <c r="XI53" s="96"/>
      <c r="XJ53" s="96"/>
      <c r="XK53" s="96"/>
      <c r="XL53" s="97"/>
      <c r="XM53" s="95">
        <f>XM54+XM55+XM56+XM57</f>
        <v>445200</v>
      </c>
      <c r="XN53" s="96"/>
      <c r="XO53" s="96"/>
      <c r="XP53" s="96"/>
      <c r="XQ53" s="96"/>
      <c r="XR53" s="96"/>
      <c r="XS53" s="96"/>
      <c r="XT53" s="96"/>
      <c r="XU53" s="96"/>
      <c r="XV53" s="96"/>
      <c r="XW53" s="96"/>
      <c r="XX53" s="96"/>
      <c r="XY53" s="96"/>
      <c r="XZ53" s="96"/>
      <c r="YA53" s="97"/>
      <c r="YB53" s="95">
        <f>YB54+YB55+YB56+YB57</f>
        <v>328052</v>
      </c>
      <c r="YC53" s="96"/>
      <c r="YD53" s="96"/>
      <c r="YE53" s="96"/>
      <c r="YF53" s="96"/>
      <c r="YG53" s="96"/>
      <c r="YH53" s="96"/>
      <c r="YI53" s="96"/>
      <c r="YJ53" s="96"/>
      <c r="YK53" s="96"/>
      <c r="YL53" s="97"/>
      <c r="YM53" s="95">
        <f>YM54+YM55+YM56+YM57</f>
        <v>445200</v>
      </c>
      <c r="YN53" s="96"/>
      <c r="YO53" s="96"/>
      <c r="YP53" s="96"/>
      <c r="YQ53" s="96"/>
      <c r="YR53" s="96"/>
      <c r="YS53" s="96"/>
      <c r="YT53" s="96"/>
      <c r="YU53" s="96"/>
      <c r="YV53" s="96"/>
      <c r="YW53" s="96"/>
      <c r="YX53" s="96"/>
      <c r="YY53" s="96"/>
      <c r="YZ53" s="96"/>
      <c r="ZA53" s="100"/>
      <c r="ZB53" s="95">
        <f>ZB54+ZB55+ZB56+ZB57</f>
        <v>382970.29</v>
      </c>
      <c r="ZC53" s="96"/>
      <c r="ZD53" s="96"/>
      <c r="ZE53" s="96"/>
      <c r="ZF53" s="96"/>
      <c r="ZG53" s="96"/>
      <c r="ZH53" s="96"/>
      <c r="ZI53" s="96"/>
      <c r="ZJ53" s="96"/>
      <c r="ZK53" s="96"/>
      <c r="ZL53" s="97"/>
      <c r="ZM53" s="95">
        <f>ZM54+ZM55+ZM56+ZM57</f>
        <v>1119000</v>
      </c>
      <c r="ZN53" s="96"/>
      <c r="ZO53" s="96"/>
      <c r="ZP53" s="96"/>
      <c r="ZQ53" s="96"/>
      <c r="ZR53" s="96"/>
      <c r="ZS53" s="96"/>
      <c r="ZT53" s="96"/>
      <c r="ZU53" s="96"/>
      <c r="ZV53" s="96"/>
      <c r="ZW53" s="96"/>
      <c r="ZX53" s="96"/>
      <c r="ZY53" s="96"/>
      <c r="ZZ53" s="96"/>
      <c r="AAA53" s="97"/>
      <c r="AAB53" s="95">
        <f>AAB54+AAB55+AAB56+AAB57</f>
        <v>382970.29</v>
      </c>
      <c r="AAC53" s="96"/>
      <c r="AAD53" s="96"/>
      <c r="AAE53" s="96"/>
      <c r="AAF53" s="96"/>
      <c r="AAG53" s="96"/>
      <c r="AAH53" s="96"/>
      <c r="AAI53" s="96"/>
      <c r="AAJ53" s="96"/>
      <c r="AAK53" s="96"/>
      <c r="AAL53" s="97"/>
      <c r="AAM53" s="95">
        <f>AAM54+AAM55+AAM56+AAM57</f>
        <v>1119000</v>
      </c>
      <c r="AAN53" s="96"/>
      <c r="AAO53" s="96"/>
      <c r="AAP53" s="96"/>
      <c r="AAQ53" s="96"/>
      <c r="AAR53" s="96"/>
      <c r="AAS53" s="96"/>
      <c r="AAT53" s="96"/>
      <c r="AAU53" s="96"/>
      <c r="AAV53" s="96"/>
      <c r="AAW53" s="96"/>
      <c r="AAX53" s="96"/>
      <c r="AAY53" s="96"/>
      <c r="AAZ53" s="96"/>
      <c r="ABA53" s="100"/>
      <c r="ABB53" s="95">
        <f>ABB54+ABB55+ABB56+ABB57</f>
        <v>477371.74</v>
      </c>
      <c r="ABC53" s="96"/>
      <c r="ABD53" s="96"/>
      <c r="ABE53" s="96"/>
      <c r="ABF53" s="96"/>
      <c r="ABG53" s="96"/>
      <c r="ABH53" s="96"/>
      <c r="ABI53" s="96"/>
      <c r="ABJ53" s="96"/>
      <c r="ABK53" s="96"/>
      <c r="ABL53" s="97"/>
      <c r="ABM53" s="95">
        <f>ABM54+ABM55+ABM56+ABM57</f>
        <v>668700</v>
      </c>
      <c r="ABN53" s="96"/>
      <c r="ABO53" s="96"/>
      <c r="ABP53" s="96"/>
      <c r="ABQ53" s="96"/>
      <c r="ABR53" s="96"/>
      <c r="ABS53" s="96"/>
      <c r="ABT53" s="96"/>
      <c r="ABU53" s="96"/>
      <c r="ABV53" s="96"/>
      <c r="ABW53" s="96"/>
      <c r="ABX53" s="96"/>
      <c r="ABY53" s="96"/>
      <c r="ABZ53" s="96"/>
      <c r="ACA53" s="97"/>
      <c r="ACB53" s="95">
        <f>ACB54+ACB55+ACB56+ACB57</f>
        <v>477371.74</v>
      </c>
      <c r="ACC53" s="96"/>
      <c r="ACD53" s="96"/>
      <c r="ACE53" s="96"/>
      <c r="ACF53" s="96"/>
      <c r="ACG53" s="96"/>
      <c r="ACH53" s="96"/>
      <c r="ACI53" s="96"/>
      <c r="ACJ53" s="96"/>
      <c r="ACK53" s="96"/>
      <c r="ACL53" s="97"/>
      <c r="ACM53" s="95">
        <f>ACM54+ACM55+ACM56+ACM57</f>
        <v>668700</v>
      </c>
      <c r="ACN53" s="96"/>
      <c r="ACO53" s="96"/>
      <c r="ACP53" s="96"/>
      <c r="ACQ53" s="96"/>
      <c r="ACR53" s="96"/>
      <c r="ACS53" s="96"/>
      <c r="ACT53" s="96"/>
      <c r="ACU53" s="96"/>
      <c r="ACV53" s="96"/>
      <c r="ACW53" s="96"/>
      <c r="ACX53" s="96"/>
      <c r="ACY53" s="96"/>
      <c r="ACZ53" s="96"/>
      <c r="ADA53" s="100"/>
      <c r="ADB53" s="95">
        <f>ADB54+ADB55+ADB56+ADB57</f>
        <v>93553.01</v>
      </c>
      <c r="ADC53" s="96"/>
      <c r="ADD53" s="96"/>
      <c r="ADE53" s="96"/>
      <c r="ADF53" s="96"/>
      <c r="ADG53" s="96"/>
      <c r="ADH53" s="96"/>
      <c r="ADI53" s="96"/>
      <c r="ADJ53" s="96"/>
      <c r="ADK53" s="96"/>
      <c r="ADL53" s="97"/>
      <c r="ADM53" s="95">
        <f>ADM54+ADM55+ADM56+ADM57</f>
        <v>294000</v>
      </c>
      <c r="ADN53" s="96"/>
      <c r="ADO53" s="96"/>
      <c r="ADP53" s="96"/>
      <c r="ADQ53" s="96"/>
      <c r="ADR53" s="96"/>
      <c r="ADS53" s="96"/>
      <c r="ADT53" s="96"/>
      <c r="ADU53" s="96"/>
      <c r="ADV53" s="96"/>
      <c r="ADW53" s="96"/>
      <c r="ADX53" s="96"/>
      <c r="ADY53" s="96"/>
      <c r="ADZ53" s="96"/>
      <c r="AEA53" s="97"/>
      <c r="AEB53" s="95">
        <f>AEB54+AEB55+AEB56+AEB57</f>
        <v>93553.01</v>
      </c>
      <c r="AEC53" s="96"/>
      <c r="AED53" s="96"/>
      <c r="AEE53" s="96"/>
      <c r="AEF53" s="96"/>
      <c r="AEG53" s="96"/>
      <c r="AEH53" s="96"/>
      <c r="AEI53" s="96"/>
      <c r="AEJ53" s="96"/>
      <c r="AEK53" s="96"/>
      <c r="AEL53" s="97"/>
      <c r="AEM53" s="95">
        <f>AEM54+AEM55+AEM56+AEM57</f>
        <v>294000</v>
      </c>
      <c r="AEN53" s="96"/>
      <c r="AEO53" s="96"/>
      <c r="AEP53" s="96"/>
      <c r="AEQ53" s="96"/>
      <c r="AER53" s="96"/>
      <c r="AES53" s="96"/>
      <c r="AET53" s="96"/>
      <c r="AEU53" s="96"/>
      <c r="AEV53" s="96"/>
      <c r="AEW53" s="96"/>
      <c r="AEX53" s="96"/>
      <c r="AEY53" s="96"/>
      <c r="AEZ53" s="96"/>
      <c r="AFA53" s="100"/>
      <c r="AFB53" s="95">
        <f>AFB54+AFB55+AFB56+AFB57</f>
        <v>174685</v>
      </c>
      <c r="AFC53" s="96"/>
      <c r="AFD53" s="96"/>
      <c r="AFE53" s="96"/>
      <c r="AFF53" s="96"/>
      <c r="AFG53" s="96"/>
      <c r="AFH53" s="96"/>
      <c r="AFI53" s="96"/>
      <c r="AFJ53" s="96"/>
      <c r="AFK53" s="96"/>
      <c r="AFL53" s="97"/>
      <c r="AFM53" s="95">
        <f>AFM54+AFM55+AFM56+AFM57</f>
        <v>446000</v>
      </c>
      <c r="AFN53" s="96"/>
      <c r="AFO53" s="96"/>
      <c r="AFP53" s="96"/>
      <c r="AFQ53" s="96"/>
      <c r="AFR53" s="96"/>
      <c r="AFS53" s="96"/>
      <c r="AFT53" s="96"/>
      <c r="AFU53" s="96"/>
      <c r="AFV53" s="96"/>
      <c r="AFW53" s="96"/>
      <c r="AFX53" s="96"/>
      <c r="AFY53" s="96"/>
      <c r="AFZ53" s="96"/>
      <c r="AGA53" s="97"/>
      <c r="AGB53" s="95">
        <f>AGB54+AGB55+AGB56+AGB57</f>
        <v>174685</v>
      </c>
      <c r="AGC53" s="96"/>
      <c r="AGD53" s="96"/>
      <c r="AGE53" s="96"/>
      <c r="AGF53" s="96"/>
      <c r="AGG53" s="96"/>
      <c r="AGH53" s="96"/>
      <c r="AGI53" s="96"/>
      <c r="AGJ53" s="96"/>
      <c r="AGK53" s="96"/>
      <c r="AGL53" s="97"/>
      <c r="AGM53" s="95">
        <f>AGM54+AGM55+AGM56+AGM57</f>
        <v>446000</v>
      </c>
      <c r="AGN53" s="96"/>
      <c r="AGO53" s="96"/>
      <c r="AGP53" s="96"/>
      <c r="AGQ53" s="96"/>
      <c r="AGR53" s="96"/>
      <c r="AGS53" s="96"/>
      <c r="AGT53" s="96"/>
      <c r="AGU53" s="96"/>
      <c r="AGV53" s="96"/>
      <c r="AGW53" s="96"/>
      <c r="AGX53" s="96"/>
      <c r="AGY53" s="96"/>
      <c r="AGZ53" s="96"/>
      <c r="AHA53" s="100"/>
      <c r="AHB53" s="95">
        <f>AHB54+AHB55+AHB56+AHB57</f>
        <v>377892.69</v>
      </c>
      <c r="AHC53" s="96"/>
      <c r="AHD53" s="96"/>
      <c r="AHE53" s="96"/>
      <c r="AHF53" s="96"/>
      <c r="AHG53" s="96"/>
      <c r="AHH53" s="96"/>
      <c r="AHI53" s="96"/>
      <c r="AHJ53" s="96"/>
      <c r="AHK53" s="96"/>
      <c r="AHL53" s="97"/>
      <c r="AHM53" s="95">
        <f>AHM54+AHM55+AHM56+AHM57</f>
        <v>821000</v>
      </c>
      <c r="AHN53" s="96"/>
      <c r="AHO53" s="96"/>
      <c r="AHP53" s="96"/>
      <c r="AHQ53" s="96"/>
      <c r="AHR53" s="96"/>
      <c r="AHS53" s="96"/>
      <c r="AHT53" s="96"/>
      <c r="AHU53" s="96"/>
      <c r="AHV53" s="96"/>
      <c r="AHW53" s="96"/>
      <c r="AHX53" s="96"/>
      <c r="AHY53" s="96"/>
      <c r="AHZ53" s="96"/>
      <c r="AIA53" s="97"/>
      <c r="AIB53" s="95">
        <f>AIB54+AIB55+AIB56+AIB57</f>
        <v>377892.69</v>
      </c>
      <c r="AIC53" s="96"/>
      <c r="AID53" s="96"/>
      <c r="AIE53" s="96"/>
      <c r="AIF53" s="96"/>
      <c r="AIG53" s="96"/>
      <c r="AIH53" s="96"/>
      <c r="AII53" s="96"/>
      <c r="AIJ53" s="96"/>
      <c r="AIK53" s="96"/>
      <c r="AIL53" s="97"/>
      <c r="AIM53" s="95">
        <f>AIM54+AIM55+AIM56+AIM57</f>
        <v>821000</v>
      </c>
      <c r="AIN53" s="96"/>
      <c r="AIO53" s="96"/>
      <c r="AIP53" s="96"/>
      <c r="AIQ53" s="96"/>
      <c r="AIR53" s="96"/>
      <c r="AIS53" s="96"/>
      <c r="AIT53" s="96"/>
      <c r="AIU53" s="96"/>
      <c r="AIV53" s="96"/>
      <c r="AIW53" s="96"/>
      <c r="AIX53" s="96"/>
      <c r="AIY53" s="96"/>
      <c r="AIZ53" s="96"/>
      <c r="AJA53" s="100"/>
      <c r="AJB53" s="95">
        <f>AJB54+AJB55+AJB56+AJB57</f>
        <v>217765.04</v>
      </c>
      <c r="AJC53" s="96"/>
      <c r="AJD53" s="96"/>
      <c r="AJE53" s="96"/>
      <c r="AJF53" s="96"/>
      <c r="AJG53" s="96"/>
      <c r="AJH53" s="96"/>
      <c r="AJI53" s="96"/>
      <c r="AJJ53" s="96"/>
      <c r="AJK53" s="96"/>
      <c r="AJL53" s="97"/>
      <c r="AJM53" s="95">
        <f>AJM54+AJM55+AJM56+AJM57</f>
        <v>544900</v>
      </c>
      <c r="AJN53" s="96"/>
      <c r="AJO53" s="96"/>
      <c r="AJP53" s="96"/>
      <c r="AJQ53" s="96"/>
      <c r="AJR53" s="96"/>
      <c r="AJS53" s="96"/>
      <c r="AJT53" s="96"/>
      <c r="AJU53" s="96"/>
      <c r="AJV53" s="96"/>
      <c r="AJW53" s="96"/>
      <c r="AJX53" s="96"/>
      <c r="AJY53" s="96"/>
      <c r="AJZ53" s="96"/>
      <c r="AKA53" s="97"/>
      <c r="AKB53" s="95">
        <f>AKB54+AKB55+AKB56+AKB57</f>
        <v>217765.04</v>
      </c>
      <c r="AKC53" s="96"/>
      <c r="AKD53" s="96"/>
      <c r="AKE53" s="96"/>
      <c r="AKF53" s="96"/>
      <c r="AKG53" s="96"/>
      <c r="AKH53" s="96"/>
      <c r="AKI53" s="96"/>
      <c r="AKJ53" s="96"/>
      <c r="AKK53" s="96"/>
      <c r="AKL53" s="97"/>
      <c r="AKM53" s="95">
        <f>AKM54+AKM55+AKM56+AKM57</f>
        <v>544900</v>
      </c>
      <c r="AKN53" s="96"/>
      <c r="AKO53" s="96"/>
      <c r="AKP53" s="96"/>
      <c r="AKQ53" s="96"/>
      <c r="AKR53" s="96"/>
      <c r="AKS53" s="96"/>
      <c r="AKT53" s="96"/>
      <c r="AKU53" s="96"/>
      <c r="AKV53" s="96"/>
      <c r="AKW53" s="96"/>
      <c r="AKX53" s="96"/>
      <c r="AKY53" s="96"/>
      <c r="AKZ53" s="96"/>
      <c r="ALA53" s="100"/>
      <c r="ALB53" s="95">
        <f>ALB54+ALB55+ALB56+ALB57</f>
        <v>322416</v>
      </c>
      <c r="ALC53" s="96"/>
      <c r="ALD53" s="96"/>
      <c r="ALE53" s="96"/>
      <c r="ALF53" s="96"/>
      <c r="ALG53" s="96"/>
      <c r="ALH53" s="96"/>
      <c r="ALI53" s="96"/>
      <c r="ALJ53" s="96"/>
      <c r="ALK53" s="96"/>
      <c r="ALL53" s="97"/>
      <c r="ALM53" s="95">
        <f>ALM54+ALM55+ALM56+ALM57</f>
        <v>582000</v>
      </c>
      <c r="ALN53" s="96"/>
      <c r="ALO53" s="96"/>
      <c r="ALP53" s="96"/>
      <c r="ALQ53" s="96"/>
      <c r="ALR53" s="96"/>
      <c r="ALS53" s="96"/>
      <c r="ALT53" s="96"/>
      <c r="ALU53" s="96"/>
      <c r="ALV53" s="96"/>
      <c r="ALW53" s="96"/>
      <c r="ALX53" s="96"/>
      <c r="ALY53" s="96"/>
      <c r="ALZ53" s="96"/>
      <c r="AMA53" s="97"/>
      <c r="AMB53" s="95">
        <f>AMB54+AMB55+AMB56+AMB57</f>
        <v>322416</v>
      </c>
      <c r="AMC53" s="96"/>
      <c r="AMD53" s="96"/>
      <c r="AME53" s="96"/>
      <c r="AMF53" s="96"/>
      <c r="AMG53" s="96"/>
      <c r="AMH53" s="96"/>
      <c r="AMI53" s="96"/>
      <c r="AMJ53" s="96"/>
      <c r="AMK53" s="96"/>
      <c r="AML53" s="97"/>
      <c r="AMM53" s="95">
        <f>AMM54+AMM55+AMM56+AMM57</f>
        <v>582000</v>
      </c>
      <c r="AMN53" s="96"/>
      <c r="AMO53" s="96"/>
      <c r="AMP53" s="96"/>
      <c r="AMQ53" s="96"/>
      <c r="AMR53" s="96"/>
      <c r="AMS53" s="96"/>
      <c r="AMT53" s="96"/>
      <c r="AMU53" s="96"/>
      <c r="AMV53" s="96"/>
      <c r="AMW53" s="96"/>
      <c r="AMX53" s="96"/>
      <c r="AMY53" s="96"/>
      <c r="AMZ53" s="96"/>
      <c r="ANA53" s="100"/>
      <c r="ANB53" s="95">
        <f>ANB54+ANB55+ANB56+ANB57</f>
        <v>318248.03999999998</v>
      </c>
      <c r="ANC53" s="96"/>
      <c r="AND53" s="96"/>
      <c r="ANE53" s="96"/>
      <c r="ANF53" s="96"/>
      <c r="ANG53" s="96"/>
      <c r="ANH53" s="96"/>
      <c r="ANI53" s="96"/>
      <c r="ANJ53" s="96"/>
      <c r="ANK53" s="96"/>
      <c r="ANL53" s="97"/>
      <c r="ANM53" s="95">
        <f>ANM54+ANM55+ANM56+ANM57</f>
        <v>735000</v>
      </c>
      <c r="ANN53" s="96"/>
      <c r="ANO53" s="96"/>
      <c r="ANP53" s="96"/>
      <c r="ANQ53" s="96"/>
      <c r="ANR53" s="96"/>
      <c r="ANS53" s="96"/>
      <c r="ANT53" s="96"/>
      <c r="ANU53" s="96"/>
      <c r="ANV53" s="96"/>
      <c r="ANW53" s="96"/>
      <c r="ANX53" s="96"/>
      <c r="ANY53" s="96"/>
      <c r="ANZ53" s="96"/>
      <c r="AOA53" s="97"/>
      <c r="AOB53" s="95">
        <f>AOB54+AOB55+AOB56+AOB57</f>
        <v>318248.03999999998</v>
      </c>
      <c r="AOC53" s="96"/>
      <c r="AOD53" s="96"/>
      <c r="AOE53" s="96"/>
      <c r="AOF53" s="96"/>
      <c r="AOG53" s="96"/>
      <c r="AOH53" s="96"/>
      <c r="AOI53" s="96"/>
      <c r="AOJ53" s="96"/>
      <c r="AOK53" s="96"/>
      <c r="AOL53" s="97"/>
      <c r="AOM53" s="95">
        <f>AOM54+AOM55+AOM56+AOM57</f>
        <v>735000</v>
      </c>
      <c r="AON53" s="96"/>
      <c r="AOO53" s="96"/>
      <c r="AOP53" s="96"/>
      <c r="AOQ53" s="96"/>
      <c r="AOR53" s="96"/>
      <c r="AOS53" s="96"/>
      <c r="AOT53" s="96"/>
      <c r="AOU53" s="96"/>
      <c r="AOV53" s="96"/>
      <c r="AOW53" s="96"/>
      <c r="AOX53" s="96"/>
      <c r="AOY53" s="96"/>
      <c r="AOZ53" s="96"/>
      <c r="APA53" s="100"/>
      <c r="APB53" s="95">
        <f>APB54+APB55+APB56+APB57</f>
        <v>512197</v>
      </c>
      <c r="APC53" s="96"/>
      <c r="APD53" s="96"/>
      <c r="APE53" s="96"/>
      <c r="APF53" s="96"/>
      <c r="APG53" s="96"/>
      <c r="APH53" s="96"/>
      <c r="API53" s="96"/>
      <c r="APJ53" s="96"/>
      <c r="APK53" s="96"/>
      <c r="APL53" s="97"/>
      <c r="APM53" s="95">
        <f>APM54+APM55+APM56+APM57</f>
        <v>631100</v>
      </c>
      <c r="APN53" s="96"/>
      <c r="APO53" s="96"/>
      <c r="APP53" s="96"/>
      <c r="APQ53" s="96"/>
      <c r="APR53" s="96"/>
      <c r="APS53" s="96"/>
      <c r="APT53" s="96"/>
      <c r="APU53" s="96"/>
      <c r="APV53" s="96"/>
      <c r="APW53" s="96"/>
      <c r="APX53" s="96"/>
      <c r="APY53" s="96"/>
      <c r="APZ53" s="96"/>
      <c r="AQA53" s="97"/>
      <c r="AQB53" s="95">
        <f>AQB54+AQB55+AQB56+AQB57</f>
        <v>512197</v>
      </c>
      <c r="AQC53" s="96"/>
      <c r="AQD53" s="96"/>
      <c r="AQE53" s="96"/>
      <c r="AQF53" s="96"/>
      <c r="AQG53" s="96"/>
      <c r="AQH53" s="96"/>
      <c r="AQI53" s="96"/>
      <c r="AQJ53" s="96"/>
      <c r="AQK53" s="96"/>
      <c r="AQL53" s="97"/>
      <c r="AQM53" s="95">
        <f>AQM54+AQM55+AQM56+AQM57</f>
        <v>631100</v>
      </c>
      <c r="AQN53" s="96"/>
      <c r="AQO53" s="96"/>
      <c r="AQP53" s="96"/>
      <c r="AQQ53" s="96"/>
      <c r="AQR53" s="96"/>
      <c r="AQS53" s="96"/>
      <c r="AQT53" s="96"/>
      <c r="AQU53" s="96"/>
      <c r="AQV53" s="96"/>
      <c r="AQW53" s="96"/>
      <c r="AQX53" s="96"/>
      <c r="AQY53" s="96"/>
      <c r="AQZ53" s="96"/>
      <c r="ARA53" s="100"/>
      <c r="ARB53" s="95">
        <f>ARB54+ARB55+ARB56+ARB57</f>
        <v>740526.58</v>
      </c>
      <c r="ARC53" s="96"/>
      <c r="ARD53" s="96"/>
      <c r="ARE53" s="96"/>
      <c r="ARF53" s="96"/>
      <c r="ARG53" s="96"/>
      <c r="ARH53" s="96"/>
      <c r="ARI53" s="96"/>
      <c r="ARJ53" s="96"/>
      <c r="ARK53" s="96"/>
      <c r="ARL53" s="97"/>
      <c r="ARM53" s="95">
        <f>ARM54+ARM55+ARM56+ARM57</f>
        <v>1062700</v>
      </c>
      <c r="ARN53" s="96"/>
      <c r="ARO53" s="96"/>
      <c r="ARP53" s="96"/>
      <c r="ARQ53" s="96"/>
      <c r="ARR53" s="96"/>
      <c r="ARS53" s="96"/>
      <c r="ART53" s="96"/>
      <c r="ARU53" s="96"/>
      <c r="ARV53" s="96"/>
      <c r="ARW53" s="96"/>
      <c r="ARX53" s="96"/>
      <c r="ARY53" s="96"/>
      <c r="ARZ53" s="96"/>
      <c r="ASA53" s="97"/>
      <c r="ASB53" s="95">
        <f>ASB54+ASB55+ASB56+ASB57</f>
        <v>740526.58</v>
      </c>
      <c r="ASC53" s="96"/>
      <c r="ASD53" s="96"/>
      <c r="ASE53" s="96"/>
      <c r="ASF53" s="96"/>
      <c r="ASG53" s="96"/>
      <c r="ASH53" s="96"/>
      <c r="ASI53" s="96"/>
      <c r="ASJ53" s="96"/>
      <c r="ASK53" s="96"/>
      <c r="ASL53" s="97"/>
      <c r="ASM53" s="95">
        <f>ASM54+ASM55+ASM56+ASM57</f>
        <v>1062700</v>
      </c>
      <c r="ASN53" s="96"/>
      <c r="ASO53" s="96"/>
      <c r="ASP53" s="96"/>
      <c r="ASQ53" s="96"/>
      <c r="ASR53" s="96"/>
      <c r="ASS53" s="96"/>
      <c r="AST53" s="96"/>
      <c r="ASU53" s="96"/>
      <c r="ASV53" s="96"/>
      <c r="ASW53" s="96"/>
      <c r="ASX53" s="96"/>
      <c r="ASY53" s="96"/>
      <c r="ASZ53" s="96"/>
      <c r="ATA53" s="100"/>
      <c r="ATB53" s="95">
        <f>ATB54+ATB55+ATB56+ATB57</f>
        <v>136005.35</v>
      </c>
      <c r="ATC53" s="96"/>
      <c r="ATD53" s="96"/>
      <c r="ATE53" s="96"/>
      <c r="ATF53" s="96"/>
      <c r="ATG53" s="96"/>
      <c r="ATH53" s="96"/>
      <c r="ATI53" s="96"/>
      <c r="ATJ53" s="96"/>
      <c r="ATK53" s="96"/>
      <c r="ATL53" s="97"/>
      <c r="ATM53" s="95">
        <f>ATM54+ATM55+ATM56+ATM57</f>
        <v>351200</v>
      </c>
      <c r="ATN53" s="96"/>
      <c r="ATO53" s="96"/>
      <c r="ATP53" s="96"/>
      <c r="ATQ53" s="96"/>
      <c r="ATR53" s="96"/>
      <c r="ATS53" s="96"/>
      <c r="ATT53" s="96"/>
      <c r="ATU53" s="96"/>
      <c r="ATV53" s="96"/>
      <c r="ATW53" s="96"/>
      <c r="ATX53" s="96"/>
      <c r="ATY53" s="96"/>
      <c r="ATZ53" s="96"/>
      <c r="AUA53" s="97"/>
      <c r="AUB53" s="95">
        <f>AUB54+AUB55+AUB56+AUB57</f>
        <v>136005.35</v>
      </c>
      <c r="AUC53" s="96"/>
      <c r="AUD53" s="96"/>
      <c r="AUE53" s="96"/>
      <c r="AUF53" s="96"/>
      <c r="AUG53" s="96"/>
      <c r="AUH53" s="96"/>
      <c r="AUI53" s="96"/>
      <c r="AUJ53" s="96"/>
      <c r="AUK53" s="96"/>
      <c r="AUL53" s="97"/>
      <c r="AUM53" s="95">
        <f>AUM54+AUM55+AUM56+AUM57</f>
        <v>351200</v>
      </c>
      <c r="AUN53" s="96"/>
      <c r="AUO53" s="96"/>
      <c r="AUP53" s="96"/>
      <c r="AUQ53" s="96"/>
      <c r="AUR53" s="96"/>
      <c r="AUS53" s="96"/>
      <c r="AUT53" s="96"/>
      <c r="AUU53" s="96"/>
      <c r="AUV53" s="96"/>
      <c r="AUW53" s="96"/>
      <c r="AUX53" s="96"/>
      <c r="AUY53" s="96"/>
      <c r="AUZ53" s="96"/>
      <c r="AVA53" s="100"/>
      <c r="AVB53" s="95">
        <f>AVB54+AVB55+AVB56+AVB57</f>
        <v>170867.76</v>
      </c>
      <c r="AVC53" s="96"/>
      <c r="AVD53" s="96"/>
      <c r="AVE53" s="96"/>
      <c r="AVF53" s="96"/>
      <c r="AVG53" s="96"/>
      <c r="AVH53" s="96"/>
      <c r="AVI53" s="96"/>
      <c r="AVJ53" s="96"/>
      <c r="AVK53" s="96"/>
      <c r="AVL53" s="97"/>
      <c r="AVM53" s="95">
        <f>AVM54+AVM55+AVM56+AVM57</f>
        <v>429000</v>
      </c>
      <c r="AVN53" s="96"/>
      <c r="AVO53" s="96"/>
      <c r="AVP53" s="96"/>
      <c r="AVQ53" s="96"/>
      <c r="AVR53" s="96"/>
      <c r="AVS53" s="96"/>
      <c r="AVT53" s="96"/>
      <c r="AVU53" s="96"/>
      <c r="AVV53" s="96"/>
      <c r="AVW53" s="96"/>
      <c r="AVX53" s="96"/>
      <c r="AVY53" s="96"/>
      <c r="AVZ53" s="96"/>
      <c r="AWA53" s="97"/>
      <c r="AWB53" s="95">
        <f>AWB54+AWB55+AWB56+AWB57</f>
        <v>170867.76</v>
      </c>
      <c r="AWC53" s="96"/>
      <c r="AWD53" s="96"/>
      <c r="AWE53" s="96"/>
      <c r="AWF53" s="96"/>
      <c r="AWG53" s="96"/>
      <c r="AWH53" s="96"/>
      <c r="AWI53" s="96"/>
      <c r="AWJ53" s="96"/>
      <c r="AWK53" s="96"/>
      <c r="AWL53" s="97"/>
      <c r="AWM53" s="95">
        <f>AWM54+AWM55+AWM56+AWM57</f>
        <v>429000</v>
      </c>
      <c r="AWN53" s="96"/>
      <c r="AWO53" s="96"/>
      <c r="AWP53" s="96"/>
      <c r="AWQ53" s="96"/>
      <c r="AWR53" s="96"/>
      <c r="AWS53" s="96"/>
      <c r="AWT53" s="96"/>
      <c r="AWU53" s="96"/>
      <c r="AWV53" s="96"/>
      <c r="AWW53" s="96"/>
      <c r="AWX53" s="96"/>
      <c r="AWY53" s="96"/>
      <c r="AWZ53" s="96"/>
      <c r="AXA53" s="100"/>
      <c r="AXB53" s="95">
        <f>AXB54+AXB55+AXB56+AXB57</f>
        <v>382166.33</v>
      </c>
      <c r="AXC53" s="96"/>
      <c r="AXD53" s="96"/>
      <c r="AXE53" s="96"/>
      <c r="AXF53" s="96"/>
      <c r="AXG53" s="96"/>
      <c r="AXH53" s="96"/>
      <c r="AXI53" s="96"/>
      <c r="AXJ53" s="96"/>
      <c r="AXK53" s="96"/>
      <c r="AXL53" s="97"/>
      <c r="AXM53" s="95">
        <f>AXM54+AXM55+AXM56+AXM57</f>
        <v>1020000</v>
      </c>
      <c r="AXN53" s="96"/>
      <c r="AXO53" s="96"/>
      <c r="AXP53" s="96"/>
      <c r="AXQ53" s="96"/>
      <c r="AXR53" s="96"/>
      <c r="AXS53" s="96"/>
      <c r="AXT53" s="96"/>
      <c r="AXU53" s="96"/>
      <c r="AXV53" s="96"/>
      <c r="AXW53" s="96"/>
      <c r="AXX53" s="96"/>
      <c r="AXY53" s="96"/>
      <c r="AXZ53" s="96"/>
      <c r="AYA53" s="97"/>
      <c r="AYB53" s="95">
        <f>AYB54+AYB55+AYB56+AYB57</f>
        <v>382166.33</v>
      </c>
      <c r="AYC53" s="96"/>
      <c r="AYD53" s="96"/>
      <c r="AYE53" s="96"/>
      <c r="AYF53" s="96"/>
      <c r="AYG53" s="96"/>
      <c r="AYH53" s="96"/>
      <c r="AYI53" s="96"/>
      <c r="AYJ53" s="96"/>
      <c r="AYK53" s="96"/>
      <c r="AYL53" s="97"/>
      <c r="AYM53" s="95">
        <f>AYM54+AYM55+AYM56+AYM57</f>
        <v>1020000</v>
      </c>
      <c r="AYN53" s="96"/>
      <c r="AYO53" s="96"/>
      <c r="AYP53" s="96"/>
      <c r="AYQ53" s="96"/>
      <c r="AYR53" s="96"/>
      <c r="AYS53" s="96"/>
      <c r="AYT53" s="96"/>
      <c r="AYU53" s="96"/>
      <c r="AYV53" s="96"/>
      <c r="AYW53" s="96"/>
      <c r="AYX53" s="96"/>
      <c r="AYY53" s="96"/>
      <c r="AYZ53" s="96"/>
      <c r="AZA53" s="100"/>
      <c r="AZB53" s="95">
        <f>AZB54+AZB55+AZB56+AZB57</f>
        <v>13.1</v>
      </c>
      <c r="AZC53" s="96"/>
      <c r="AZD53" s="96"/>
      <c r="AZE53" s="96"/>
      <c r="AZF53" s="96"/>
      <c r="AZG53" s="96"/>
      <c r="AZH53" s="96"/>
      <c r="AZI53" s="96"/>
      <c r="AZJ53" s="96"/>
      <c r="AZK53" s="96"/>
      <c r="AZL53" s="97"/>
      <c r="AZM53" s="95">
        <f>AZM54+AZM55+AZM56+AZM57</f>
        <v>877400</v>
      </c>
      <c r="AZN53" s="96"/>
      <c r="AZO53" s="96"/>
      <c r="AZP53" s="96"/>
      <c r="AZQ53" s="96"/>
      <c r="AZR53" s="96"/>
      <c r="AZS53" s="96"/>
      <c r="AZT53" s="96"/>
      <c r="AZU53" s="96"/>
      <c r="AZV53" s="96"/>
      <c r="AZW53" s="96"/>
      <c r="AZX53" s="96"/>
      <c r="AZY53" s="96"/>
      <c r="AZZ53" s="96"/>
      <c r="BAA53" s="97"/>
      <c r="BAB53" s="95">
        <f>BAB54+BAB55+BAB56+BAB57</f>
        <v>13.1</v>
      </c>
      <c r="BAC53" s="96"/>
      <c r="BAD53" s="96"/>
      <c r="BAE53" s="96"/>
      <c r="BAF53" s="96"/>
      <c r="BAG53" s="96"/>
      <c r="BAH53" s="96"/>
      <c r="BAI53" s="96"/>
      <c r="BAJ53" s="96"/>
      <c r="BAK53" s="96"/>
      <c r="BAL53" s="97"/>
      <c r="BAM53" s="95">
        <f>BAM54+BAM55+BAM56+BAM57</f>
        <v>877400</v>
      </c>
      <c r="BAN53" s="96"/>
      <c r="BAO53" s="96"/>
      <c r="BAP53" s="96"/>
      <c r="BAQ53" s="96"/>
      <c r="BAR53" s="96"/>
      <c r="BAS53" s="96"/>
      <c r="BAT53" s="96"/>
      <c r="BAU53" s="96"/>
      <c r="BAV53" s="96"/>
      <c r="BAW53" s="96"/>
      <c r="BAX53" s="96"/>
      <c r="BAY53" s="96"/>
      <c r="BAZ53" s="96"/>
      <c r="BBA53" s="100"/>
      <c r="BBB53" s="95">
        <f>BBB54+BBB55+BBB56+BBB57</f>
        <v>56.92</v>
      </c>
      <c r="BBC53" s="96"/>
      <c r="BBD53" s="96"/>
      <c r="BBE53" s="96"/>
      <c r="BBF53" s="96"/>
      <c r="BBG53" s="96"/>
      <c r="BBH53" s="96"/>
      <c r="BBI53" s="96"/>
      <c r="BBJ53" s="96"/>
      <c r="BBK53" s="96"/>
      <c r="BBL53" s="97"/>
      <c r="BBM53" s="95">
        <f>BBM54+BBM55+BBM56+BBM57</f>
        <v>1243200</v>
      </c>
      <c r="BBN53" s="96"/>
      <c r="BBO53" s="96"/>
      <c r="BBP53" s="96"/>
      <c r="BBQ53" s="96"/>
      <c r="BBR53" s="96"/>
      <c r="BBS53" s="96"/>
      <c r="BBT53" s="96"/>
      <c r="BBU53" s="96"/>
      <c r="BBV53" s="96"/>
      <c r="BBW53" s="96"/>
      <c r="BBX53" s="96"/>
      <c r="BBY53" s="96"/>
      <c r="BBZ53" s="96"/>
      <c r="BCA53" s="97"/>
      <c r="BCB53" s="95">
        <f>BCB54+BCB55+BCB56+BCB57</f>
        <v>56.92</v>
      </c>
      <c r="BCC53" s="96"/>
      <c r="BCD53" s="96"/>
      <c r="BCE53" s="96"/>
      <c r="BCF53" s="96"/>
      <c r="BCG53" s="96"/>
      <c r="BCH53" s="96"/>
      <c r="BCI53" s="96"/>
      <c r="BCJ53" s="96"/>
      <c r="BCK53" s="96"/>
      <c r="BCL53" s="97"/>
      <c r="BCM53" s="95">
        <f>BCM54+BCM55+BCM56+BCM57</f>
        <v>1243200</v>
      </c>
      <c r="BCN53" s="96"/>
      <c r="BCO53" s="96"/>
      <c r="BCP53" s="96"/>
      <c r="BCQ53" s="96"/>
      <c r="BCR53" s="96"/>
      <c r="BCS53" s="96"/>
      <c r="BCT53" s="96"/>
      <c r="BCU53" s="96"/>
      <c r="BCV53" s="96"/>
      <c r="BCW53" s="96"/>
      <c r="BCX53" s="96"/>
      <c r="BCY53" s="96"/>
      <c r="BCZ53" s="96"/>
      <c r="BDA53" s="100"/>
      <c r="BDB53" s="95">
        <f>BDB54+BDB55+BDB56+BDB57</f>
        <v>693061.05</v>
      </c>
      <c r="BDC53" s="96"/>
      <c r="BDD53" s="96"/>
      <c r="BDE53" s="96"/>
      <c r="BDF53" s="96"/>
      <c r="BDG53" s="96"/>
      <c r="BDH53" s="96"/>
      <c r="BDI53" s="96"/>
      <c r="BDJ53" s="96"/>
      <c r="BDK53" s="96"/>
      <c r="BDL53" s="97"/>
      <c r="BDM53" s="95">
        <f>BDM54+BDM55+BDM56+BDM57</f>
        <v>956500</v>
      </c>
      <c r="BDN53" s="96"/>
      <c r="BDO53" s="96"/>
      <c r="BDP53" s="96"/>
      <c r="BDQ53" s="96"/>
      <c r="BDR53" s="96"/>
      <c r="BDS53" s="96"/>
      <c r="BDT53" s="96"/>
      <c r="BDU53" s="96"/>
      <c r="BDV53" s="96"/>
      <c r="BDW53" s="96"/>
      <c r="BDX53" s="96"/>
      <c r="BDY53" s="96"/>
      <c r="BDZ53" s="96"/>
      <c r="BEA53" s="97"/>
      <c r="BEB53" s="95">
        <f>BEB54+BEB55+BEB56+BEB57</f>
        <v>693061.05</v>
      </c>
      <c r="BEC53" s="96"/>
      <c r="BED53" s="96"/>
      <c r="BEE53" s="96"/>
      <c r="BEF53" s="96"/>
      <c r="BEG53" s="96"/>
      <c r="BEH53" s="96"/>
      <c r="BEI53" s="96"/>
      <c r="BEJ53" s="96"/>
      <c r="BEK53" s="96"/>
      <c r="BEL53" s="97"/>
      <c r="BEM53" s="95">
        <f>BEM54+BEM55+BEM56+BEM57</f>
        <v>956500</v>
      </c>
      <c r="BEN53" s="96"/>
      <c r="BEO53" s="96"/>
      <c r="BEP53" s="96"/>
      <c r="BEQ53" s="96"/>
      <c r="BER53" s="96"/>
      <c r="BES53" s="96"/>
      <c r="BET53" s="96"/>
      <c r="BEU53" s="96"/>
      <c r="BEV53" s="96"/>
      <c r="BEW53" s="96"/>
      <c r="BEX53" s="96"/>
      <c r="BEY53" s="96"/>
      <c r="BEZ53" s="96"/>
      <c r="BFA53" s="100"/>
      <c r="BFB53" s="95">
        <f>BFB54+BFB55+BFB56+BFB57</f>
        <v>269837.38</v>
      </c>
      <c r="BFC53" s="96"/>
      <c r="BFD53" s="96"/>
      <c r="BFE53" s="96"/>
      <c r="BFF53" s="96"/>
      <c r="BFG53" s="96"/>
      <c r="BFH53" s="96"/>
      <c r="BFI53" s="96"/>
      <c r="BFJ53" s="96"/>
      <c r="BFK53" s="96"/>
      <c r="BFL53" s="97"/>
      <c r="BFM53" s="95">
        <f>BFM54+BFM55+BFM56+BFM57</f>
        <v>842200</v>
      </c>
      <c r="BFN53" s="96"/>
      <c r="BFO53" s="96"/>
      <c r="BFP53" s="96"/>
      <c r="BFQ53" s="96"/>
      <c r="BFR53" s="96"/>
      <c r="BFS53" s="96"/>
      <c r="BFT53" s="96"/>
      <c r="BFU53" s="96"/>
      <c r="BFV53" s="96"/>
      <c r="BFW53" s="96"/>
      <c r="BFX53" s="96"/>
      <c r="BFY53" s="96"/>
      <c r="BFZ53" s="96"/>
      <c r="BGA53" s="97"/>
      <c r="BGB53" s="95">
        <f>BGB54+BGB55+BGB56+BGB57</f>
        <v>269837.38</v>
      </c>
      <c r="BGC53" s="96"/>
      <c r="BGD53" s="96"/>
      <c r="BGE53" s="96"/>
      <c r="BGF53" s="96"/>
      <c r="BGG53" s="96"/>
      <c r="BGH53" s="96"/>
      <c r="BGI53" s="96"/>
      <c r="BGJ53" s="96"/>
      <c r="BGK53" s="96"/>
      <c r="BGL53" s="97"/>
      <c r="BGM53" s="95">
        <f>BGM54+BGM55+BGM56+BGM57</f>
        <v>842200</v>
      </c>
      <c r="BGN53" s="96"/>
      <c r="BGO53" s="96"/>
      <c r="BGP53" s="96"/>
      <c r="BGQ53" s="96"/>
      <c r="BGR53" s="96"/>
      <c r="BGS53" s="96"/>
      <c r="BGT53" s="96"/>
      <c r="BGU53" s="96"/>
      <c r="BGV53" s="96"/>
      <c r="BGW53" s="96"/>
      <c r="BGX53" s="96"/>
      <c r="BGY53" s="96"/>
      <c r="BGZ53" s="96"/>
      <c r="BHA53" s="100"/>
      <c r="BHB53" s="95">
        <f>BHB54+BHB55+BHB56+BHB57</f>
        <v>520862.64</v>
      </c>
      <c r="BHC53" s="96"/>
      <c r="BHD53" s="96"/>
      <c r="BHE53" s="96"/>
      <c r="BHF53" s="96"/>
      <c r="BHG53" s="96"/>
      <c r="BHH53" s="96"/>
      <c r="BHI53" s="96"/>
      <c r="BHJ53" s="96"/>
      <c r="BHK53" s="96"/>
      <c r="BHL53" s="97"/>
      <c r="BHM53" s="95">
        <f>BHM54+BHM55+BHM56+BHM57</f>
        <v>896000</v>
      </c>
      <c r="BHN53" s="96"/>
      <c r="BHO53" s="96"/>
      <c r="BHP53" s="96"/>
      <c r="BHQ53" s="96"/>
      <c r="BHR53" s="96"/>
      <c r="BHS53" s="96"/>
      <c r="BHT53" s="96"/>
      <c r="BHU53" s="96"/>
      <c r="BHV53" s="96"/>
      <c r="BHW53" s="96"/>
      <c r="BHX53" s="96"/>
      <c r="BHY53" s="96"/>
      <c r="BHZ53" s="96"/>
      <c r="BIA53" s="97"/>
      <c r="BIB53" s="95">
        <f>BIB54+BIB55+BIB56+BIB57</f>
        <v>520862.64</v>
      </c>
      <c r="BIC53" s="96"/>
      <c r="BID53" s="96"/>
      <c r="BIE53" s="96"/>
      <c r="BIF53" s="96"/>
      <c r="BIG53" s="96"/>
      <c r="BIH53" s="96"/>
      <c r="BII53" s="96"/>
      <c r="BIJ53" s="96"/>
      <c r="BIK53" s="96"/>
      <c r="BIL53" s="97"/>
      <c r="BIM53" s="95">
        <f>BIM54+BIM55+BIM56+BIM57</f>
        <v>896000</v>
      </c>
      <c r="BIN53" s="96"/>
      <c r="BIO53" s="96"/>
      <c r="BIP53" s="96"/>
      <c r="BIQ53" s="96"/>
      <c r="BIR53" s="96"/>
      <c r="BIS53" s="96"/>
      <c r="BIT53" s="96"/>
      <c r="BIU53" s="96"/>
      <c r="BIV53" s="96"/>
      <c r="BIW53" s="96"/>
      <c r="BIX53" s="96"/>
      <c r="BIY53" s="96"/>
      <c r="BIZ53" s="96"/>
      <c r="BJA53" s="100"/>
      <c r="BJB53" s="95">
        <f>BJB54+BJB55+BJB56+BJB57</f>
        <v>260002</v>
      </c>
      <c r="BJC53" s="96"/>
      <c r="BJD53" s="96"/>
      <c r="BJE53" s="96"/>
      <c r="BJF53" s="96"/>
      <c r="BJG53" s="96"/>
      <c r="BJH53" s="96"/>
      <c r="BJI53" s="96"/>
      <c r="BJJ53" s="96"/>
      <c r="BJK53" s="96"/>
      <c r="BJL53" s="97"/>
      <c r="BJM53" s="95">
        <f>BJM54+BJM55+BJM56+BJM57</f>
        <v>416000</v>
      </c>
      <c r="BJN53" s="96"/>
      <c r="BJO53" s="96"/>
      <c r="BJP53" s="96"/>
      <c r="BJQ53" s="96"/>
      <c r="BJR53" s="96"/>
      <c r="BJS53" s="96"/>
      <c r="BJT53" s="96"/>
      <c r="BJU53" s="96"/>
      <c r="BJV53" s="96"/>
      <c r="BJW53" s="96"/>
      <c r="BJX53" s="96"/>
      <c r="BJY53" s="96"/>
      <c r="BJZ53" s="96"/>
      <c r="BKA53" s="97"/>
      <c r="BKB53" s="95">
        <f>BKB54+BKB55+BKB56+BKB57</f>
        <v>260002</v>
      </c>
      <c r="BKC53" s="96"/>
      <c r="BKD53" s="96"/>
      <c r="BKE53" s="96"/>
      <c r="BKF53" s="96"/>
      <c r="BKG53" s="96"/>
      <c r="BKH53" s="96"/>
      <c r="BKI53" s="96"/>
      <c r="BKJ53" s="96"/>
      <c r="BKK53" s="96"/>
      <c r="BKL53" s="97"/>
      <c r="BKM53" s="95">
        <f>BKM54+BKM55+BKM56+BKM57</f>
        <v>416000</v>
      </c>
      <c r="BKN53" s="96"/>
      <c r="BKO53" s="96"/>
      <c r="BKP53" s="96"/>
      <c r="BKQ53" s="96"/>
      <c r="BKR53" s="96"/>
      <c r="BKS53" s="96"/>
      <c r="BKT53" s="96"/>
      <c r="BKU53" s="96"/>
      <c r="BKV53" s="96"/>
      <c r="BKW53" s="96"/>
      <c r="BKX53" s="96"/>
      <c r="BKY53" s="96"/>
      <c r="BKZ53" s="96"/>
      <c r="BLA53" s="100"/>
      <c r="BLB53" s="95">
        <f>BLB54+BLB55+BLB56+BLB57</f>
        <v>0</v>
      </c>
      <c r="BLC53" s="96"/>
      <c r="BLD53" s="96"/>
      <c r="BLE53" s="96"/>
      <c r="BLF53" s="96"/>
      <c r="BLG53" s="96"/>
      <c r="BLH53" s="96"/>
      <c r="BLI53" s="96"/>
      <c r="BLJ53" s="96"/>
      <c r="BLK53" s="96"/>
      <c r="BLL53" s="97"/>
      <c r="BLM53" s="95">
        <f>BLM54+BLM55+BLM56+BLM57</f>
        <v>0</v>
      </c>
      <c r="BLN53" s="96"/>
      <c r="BLO53" s="96"/>
      <c r="BLP53" s="96"/>
      <c r="BLQ53" s="96"/>
      <c r="BLR53" s="96"/>
      <c r="BLS53" s="96"/>
      <c r="BLT53" s="96"/>
      <c r="BLU53" s="96"/>
      <c r="BLV53" s="96"/>
      <c r="BLW53" s="96"/>
      <c r="BLX53" s="96"/>
      <c r="BLY53" s="96"/>
      <c r="BLZ53" s="96"/>
      <c r="BMA53" s="97"/>
      <c r="BMB53" s="95">
        <f>BMB54+BMB55+BMB56+BMB57</f>
        <v>0</v>
      </c>
      <c r="BMC53" s="96"/>
      <c r="BMD53" s="96"/>
      <c r="BME53" s="96"/>
      <c r="BMF53" s="96"/>
      <c r="BMG53" s="96"/>
      <c r="BMH53" s="96"/>
      <c r="BMI53" s="96"/>
      <c r="BMJ53" s="96"/>
      <c r="BMK53" s="96"/>
      <c r="BML53" s="97"/>
      <c r="BMM53" s="95">
        <f>BMM54+BMM55+BMM56+BMM57</f>
        <v>0</v>
      </c>
      <c r="BMN53" s="96"/>
      <c r="BMO53" s="96"/>
      <c r="BMP53" s="96"/>
      <c r="BMQ53" s="96"/>
      <c r="BMR53" s="96"/>
      <c r="BMS53" s="96"/>
      <c r="BMT53" s="96"/>
      <c r="BMU53" s="96"/>
      <c r="BMV53" s="96"/>
      <c r="BMW53" s="96"/>
      <c r="BMX53" s="96"/>
      <c r="BMY53" s="96"/>
      <c r="BMZ53" s="96"/>
      <c r="BNA53" s="100"/>
      <c r="BNB53" s="45"/>
      <c r="BNC53" s="45"/>
      <c r="BND53" s="45"/>
      <c r="BNE53" s="45"/>
      <c r="BNF53" s="45"/>
      <c r="BNG53" s="45"/>
      <c r="BNH53" s="45"/>
      <c r="BNI53" s="45"/>
      <c r="BNJ53" s="45"/>
      <c r="BNK53" s="45"/>
      <c r="BNL53" s="45"/>
      <c r="BNM53" s="45"/>
      <c r="BNN53" s="45"/>
      <c r="BNO53" s="45"/>
      <c r="BNP53" s="45"/>
      <c r="BNQ53" s="45"/>
      <c r="BNR53" s="45"/>
      <c r="BNS53" s="45"/>
      <c r="BNT53" s="45"/>
      <c r="BNU53" s="45"/>
      <c r="BNV53" s="45"/>
      <c r="BNW53" s="45"/>
      <c r="BNX53" s="45"/>
      <c r="BNY53" s="45"/>
      <c r="BNZ53" s="45"/>
      <c r="BOA53" s="45"/>
      <c r="BOB53" s="45"/>
      <c r="BOC53" s="45"/>
      <c r="BOD53" s="45"/>
      <c r="BOE53" s="45"/>
      <c r="BOF53" s="45"/>
      <c r="BOG53" s="45"/>
      <c r="BOH53" s="45"/>
      <c r="BOI53" s="45"/>
      <c r="BOJ53" s="45"/>
      <c r="BOK53" s="45"/>
      <c r="BOL53" s="45"/>
      <c r="BOM53" s="45"/>
      <c r="BON53" s="45"/>
      <c r="BOO53" s="45"/>
      <c r="BOP53" s="45"/>
      <c r="BOQ53" s="45"/>
      <c r="BOR53" s="45"/>
      <c r="BOS53" s="45"/>
      <c r="BOT53" s="45"/>
      <c r="BOU53" s="45"/>
      <c r="BOV53" s="45"/>
      <c r="BOW53" s="45"/>
      <c r="BOX53" s="45"/>
      <c r="BOY53" s="45"/>
      <c r="BOZ53" s="45"/>
      <c r="BPA53" s="45"/>
    </row>
    <row r="54" spans="1:1769" s="56" customFormat="1" ht="33" customHeight="1">
      <c r="A54" s="159" t="s">
        <v>37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44" t="s">
        <v>69</v>
      </c>
      <c r="AT54" s="145"/>
      <c r="AU54" s="145"/>
      <c r="AV54" s="145"/>
      <c r="AW54" s="145"/>
      <c r="AX54" s="145"/>
      <c r="AY54" s="145"/>
      <c r="AZ54" s="145"/>
      <c r="BA54" s="145"/>
      <c r="BB54" s="104">
        <f>DB54+FB54+HB54+JB54+LB54+NB54+PB54+RB54+TB54+VB54+XB54+ZB54+ABB54+ADB54+AFB54+AHB54+AJB54+ALB54+ANB54+APB54+ARB54+ATB54+AVB54+AXB54+AZB54+BBB54+BDB54+BFB54+BHB54+BJB54+BLB54</f>
        <v>846507.4800000001</v>
      </c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>
        <f>DM54+FM54+HM54+JM54+LM54+NM54+PM54+RM54+TM54+VM54+XM54+ZM54+ABM54+ADM54+AFM54+AHM54+AJM54+ALM54+ANM54+APM54+ARM54+ATM54+AVM54+AXM54+AZM54+BBM54+BDM54+BFM54+BHM54+BJM54+BLM54</f>
        <v>1385032.06</v>
      </c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>
        <f>EB54+GB54+IB54+KB54+MB54+OB54+QB54+SB54+UB54+WB54+YB54+AAB54+ACB54+AEB54+AGB54+AIB54+AKB54+AMB54+AOB54+AQB54+ASB54+AUB54+AWB54+AYB54+BAB54+BCB54+BEB54+BGB54+BIB54+BKB54+BMB54</f>
        <v>846507.4800000001</v>
      </c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>
        <f>EM54+GM54+IM54+KM54+MM54+OM54+QM54+SM54+UM54+WM54+YM54+AAM54+ACM54+AEM54+AGM54+AIM54+AKM54+AMM54+AOM54+AQM54+ASM54+AUM54+AWM54+AYM54+BAM54+BCM54+BEM54+BGM54+BIM54+BKM54+BMM54</f>
        <v>1385032.06</v>
      </c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14"/>
      <c r="DB54" s="104">
        <v>0</v>
      </c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>
        <v>0</v>
      </c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>
        <v>0</v>
      </c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>
        <v>0</v>
      </c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14"/>
      <c r="FB54" s="104">
        <v>0</v>
      </c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>
        <v>0</v>
      </c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>
        <v>0</v>
      </c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>
        <v>0</v>
      </c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14"/>
      <c r="HB54" s="104">
        <v>0</v>
      </c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>
        <v>0</v>
      </c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>
        <v>0</v>
      </c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>
        <v>0</v>
      </c>
      <c r="IN54" s="104"/>
      <c r="IO54" s="104"/>
      <c r="IP54" s="104"/>
      <c r="IQ54" s="104"/>
      <c r="IR54" s="104"/>
      <c r="IS54" s="104"/>
      <c r="IT54" s="104"/>
      <c r="IU54" s="104"/>
      <c r="IV54" s="104"/>
      <c r="IW54" s="104"/>
      <c r="IX54" s="104"/>
      <c r="IY54" s="104"/>
      <c r="IZ54" s="104"/>
      <c r="JA54" s="114"/>
      <c r="JB54" s="104">
        <v>0</v>
      </c>
      <c r="JC54" s="104"/>
      <c r="JD54" s="104"/>
      <c r="JE54" s="104"/>
      <c r="JF54" s="104"/>
      <c r="JG54" s="104"/>
      <c r="JH54" s="104"/>
      <c r="JI54" s="104"/>
      <c r="JJ54" s="104"/>
      <c r="JK54" s="104"/>
      <c r="JL54" s="104"/>
      <c r="JM54" s="104">
        <v>0</v>
      </c>
      <c r="JN54" s="104"/>
      <c r="JO54" s="104"/>
      <c r="JP54" s="104"/>
      <c r="JQ54" s="104"/>
      <c r="JR54" s="104"/>
      <c r="JS54" s="104"/>
      <c r="JT54" s="104"/>
      <c r="JU54" s="104"/>
      <c r="JV54" s="104"/>
      <c r="JW54" s="104"/>
      <c r="JX54" s="104"/>
      <c r="JY54" s="104"/>
      <c r="JZ54" s="104"/>
      <c r="KA54" s="104"/>
      <c r="KB54" s="104">
        <v>0</v>
      </c>
      <c r="KC54" s="104"/>
      <c r="KD54" s="104"/>
      <c r="KE54" s="104"/>
      <c r="KF54" s="104"/>
      <c r="KG54" s="104"/>
      <c r="KH54" s="104"/>
      <c r="KI54" s="104"/>
      <c r="KJ54" s="104"/>
      <c r="KK54" s="104"/>
      <c r="KL54" s="104"/>
      <c r="KM54" s="104">
        <v>0</v>
      </c>
      <c r="KN54" s="104"/>
      <c r="KO54" s="104"/>
      <c r="KP54" s="104"/>
      <c r="KQ54" s="104"/>
      <c r="KR54" s="104"/>
      <c r="KS54" s="104"/>
      <c r="KT54" s="104"/>
      <c r="KU54" s="104"/>
      <c r="KV54" s="104"/>
      <c r="KW54" s="104"/>
      <c r="KX54" s="104"/>
      <c r="KY54" s="104"/>
      <c r="KZ54" s="104"/>
      <c r="LA54" s="114"/>
      <c r="LB54" s="104">
        <v>54984.31</v>
      </c>
      <c r="LC54" s="104"/>
      <c r="LD54" s="104"/>
      <c r="LE54" s="104"/>
      <c r="LF54" s="104"/>
      <c r="LG54" s="104"/>
      <c r="LH54" s="104"/>
      <c r="LI54" s="104"/>
      <c r="LJ54" s="104"/>
      <c r="LK54" s="104"/>
      <c r="LL54" s="104"/>
      <c r="LM54" s="104">
        <v>55484.31</v>
      </c>
      <c r="LN54" s="104"/>
      <c r="LO54" s="104"/>
      <c r="LP54" s="104"/>
      <c r="LQ54" s="104"/>
      <c r="LR54" s="104"/>
      <c r="LS54" s="104"/>
      <c r="LT54" s="104"/>
      <c r="LU54" s="104"/>
      <c r="LV54" s="104"/>
      <c r="LW54" s="104"/>
      <c r="LX54" s="104"/>
      <c r="LY54" s="104"/>
      <c r="LZ54" s="104"/>
      <c r="MA54" s="104"/>
      <c r="MB54" s="104">
        <v>54984.31</v>
      </c>
      <c r="MC54" s="104"/>
      <c r="MD54" s="104"/>
      <c r="ME54" s="104"/>
      <c r="MF54" s="104"/>
      <c r="MG54" s="104"/>
      <c r="MH54" s="104"/>
      <c r="MI54" s="104"/>
      <c r="MJ54" s="104"/>
      <c r="MK54" s="104"/>
      <c r="ML54" s="104"/>
      <c r="MM54" s="104">
        <v>55484.31</v>
      </c>
      <c r="MN54" s="104"/>
      <c r="MO54" s="104"/>
      <c r="MP54" s="104"/>
      <c r="MQ54" s="104"/>
      <c r="MR54" s="104"/>
      <c r="MS54" s="104"/>
      <c r="MT54" s="104"/>
      <c r="MU54" s="104"/>
      <c r="MV54" s="104"/>
      <c r="MW54" s="104"/>
      <c r="MX54" s="104"/>
      <c r="MY54" s="104"/>
      <c r="MZ54" s="104"/>
      <c r="NA54" s="114"/>
      <c r="NB54" s="104">
        <v>163713.01</v>
      </c>
      <c r="NC54" s="104"/>
      <c r="ND54" s="104"/>
      <c r="NE54" s="104"/>
      <c r="NF54" s="104"/>
      <c r="NG54" s="104"/>
      <c r="NH54" s="104"/>
      <c r="NI54" s="104"/>
      <c r="NJ54" s="104"/>
      <c r="NK54" s="104"/>
      <c r="NL54" s="104"/>
      <c r="NM54" s="104">
        <v>366063.34</v>
      </c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4"/>
      <c r="NY54" s="104"/>
      <c r="NZ54" s="104"/>
      <c r="OA54" s="104"/>
      <c r="OB54" s="104">
        <v>163713.01</v>
      </c>
      <c r="OC54" s="104"/>
      <c r="OD54" s="104"/>
      <c r="OE54" s="104"/>
      <c r="OF54" s="104"/>
      <c r="OG54" s="104"/>
      <c r="OH54" s="104"/>
      <c r="OI54" s="104"/>
      <c r="OJ54" s="104"/>
      <c r="OK54" s="104"/>
      <c r="OL54" s="104"/>
      <c r="OM54" s="104">
        <v>366063.34</v>
      </c>
      <c r="ON54" s="104"/>
      <c r="OO54" s="104"/>
      <c r="OP54" s="104"/>
      <c r="OQ54" s="104"/>
      <c r="OR54" s="104"/>
      <c r="OS54" s="104"/>
      <c r="OT54" s="104"/>
      <c r="OU54" s="104"/>
      <c r="OV54" s="104"/>
      <c r="OW54" s="104"/>
      <c r="OX54" s="104"/>
      <c r="OY54" s="104"/>
      <c r="OZ54" s="104"/>
      <c r="PA54" s="114"/>
      <c r="PB54" s="104">
        <v>0</v>
      </c>
      <c r="PC54" s="104"/>
      <c r="PD54" s="104"/>
      <c r="PE54" s="104"/>
      <c r="PF54" s="104"/>
      <c r="PG54" s="104"/>
      <c r="PH54" s="104"/>
      <c r="PI54" s="104"/>
      <c r="PJ54" s="104"/>
      <c r="PK54" s="104"/>
      <c r="PL54" s="104"/>
      <c r="PM54" s="104">
        <v>0</v>
      </c>
      <c r="PN54" s="104"/>
      <c r="PO54" s="104"/>
      <c r="PP54" s="104"/>
      <c r="PQ54" s="104"/>
      <c r="PR54" s="104"/>
      <c r="PS54" s="104"/>
      <c r="PT54" s="104"/>
      <c r="PU54" s="104"/>
      <c r="PV54" s="104"/>
      <c r="PW54" s="104"/>
      <c r="PX54" s="104"/>
      <c r="PY54" s="104"/>
      <c r="PZ54" s="104"/>
      <c r="QA54" s="104"/>
      <c r="QB54" s="104">
        <v>0</v>
      </c>
      <c r="QC54" s="104"/>
      <c r="QD54" s="104"/>
      <c r="QE54" s="104"/>
      <c r="QF54" s="104"/>
      <c r="QG54" s="104"/>
      <c r="QH54" s="104"/>
      <c r="QI54" s="104"/>
      <c r="QJ54" s="104"/>
      <c r="QK54" s="104"/>
      <c r="QL54" s="104"/>
      <c r="QM54" s="104">
        <v>0</v>
      </c>
      <c r="QN54" s="104"/>
      <c r="QO54" s="104"/>
      <c r="QP54" s="104"/>
      <c r="QQ54" s="104"/>
      <c r="QR54" s="104"/>
      <c r="QS54" s="104"/>
      <c r="QT54" s="104"/>
      <c r="QU54" s="104"/>
      <c r="QV54" s="104"/>
      <c r="QW54" s="104"/>
      <c r="QX54" s="104"/>
      <c r="QY54" s="104"/>
      <c r="QZ54" s="104"/>
      <c r="RA54" s="114"/>
      <c r="RB54" s="104">
        <v>0</v>
      </c>
      <c r="RC54" s="104"/>
      <c r="RD54" s="104"/>
      <c r="RE54" s="104"/>
      <c r="RF54" s="104"/>
      <c r="RG54" s="104"/>
      <c r="RH54" s="104"/>
      <c r="RI54" s="104"/>
      <c r="RJ54" s="104"/>
      <c r="RK54" s="104"/>
      <c r="RL54" s="104"/>
      <c r="RM54" s="104">
        <v>0</v>
      </c>
      <c r="RN54" s="104"/>
      <c r="RO54" s="104"/>
      <c r="RP54" s="104"/>
      <c r="RQ54" s="104"/>
      <c r="RR54" s="104"/>
      <c r="RS54" s="104"/>
      <c r="RT54" s="104"/>
      <c r="RU54" s="104"/>
      <c r="RV54" s="104"/>
      <c r="RW54" s="104"/>
      <c r="RX54" s="104"/>
      <c r="RY54" s="104"/>
      <c r="RZ54" s="104"/>
      <c r="SA54" s="104"/>
      <c r="SB54" s="104">
        <v>0</v>
      </c>
      <c r="SC54" s="104"/>
      <c r="SD54" s="104"/>
      <c r="SE54" s="104"/>
      <c r="SF54" s="104"/>
      <c r="SG54" s="104"/>
      <c r="SH54" s="104"/>
      <c r="SI54" s="104"/>
      <c r="SJ54" s="104"/>
      <c r="SK54" s="104"/>
      <c r="SL54" s="104"/>
      <c r="SM54" s="104">
        <v>0</v>
      </c>
      <c r="SN54" s="104"/>
      <c r="SO54" s="104"/>
      <c r="SP54" s="104"/>
      <c r="SQ54" s="104"/>
      <c r="SR54" s="104"/>
      <c r="SS54" s="104"/>
      <c r="ST54" s="104"/>
      <c r="SU54" s="104"/>
      <c r="SV54" s="104"/>
      <c r="SW54" s="104"/>
      <c r="SX54" s="104"/>
      <c r="SY54" s="104"/>
      <c r="SZ54" s="104"/>
      <c r="TA54" s="114"/>
      <c r="TB54" s="104">
        <v>143849</v>
      </c>
      <c r="TC54" s="104"/>
      <c r="TD54" s="104"/>
      <c r="TE54" s="104"/>
      <c r="TF54" s="104"/>
      <c r="TG54" s="104"/>
      <c r="TH54" s="104"/>
      <c r="TI54" s="104"/>
      <c r="TJ54" s="104"/>
      <c r="TK54" s="104"/>
      <c r="TL54" s="104"/>
      <c r="TM54" s="104">
        <v>232217.77</v>
      </c>
      <c r="TN54" s="104"/>
      <c r="TO54" s="104"/>
      <c r="TP54" s="104"/>
      <c r="TQ54" s="104"/>
      <c r="TR54" s="104"/>
      <c r="TS54" s="104"/>
      <c r="TT54" s="104"/>
      <c r="TU54" s="104"/>
      <c r="TV54" s="104"/>
      <c r="TW54" s="104"/>
      <c r="TX54" s="104"/>
      <c r="TY54" s="104"/>
      <c r="TZ54" s="104"/>
      <c r="UA54" s="104"/>
      <c r="UB54" s="104">
        <v>143849</v>
      </c>
      <c r="UC54" s="104"/>
      <c r="UD54" s="104"/>
      <c r="UE54" s="104"/>
      <c r="UF54" s="104"/>
      <c r="UG54" s="104"/>
      <c r="UH54" s="104"/>
      <c r="UI54" s="104"/>
      <c r="UJ54" s="104"/>
      <c r="UK54" s="104"/>
      <c r="UL54" s="104"/>
      <c r="UM54" s="104">
        <v>232217.77</v>
      </c>
      <c r="UN54" s="104"/>
      <c r="UO54" s="104"/>
      <c r="UP54" s="104"/>
      <c r="UQ54" s="104"/>
      <c r="UR54" s="104"/>
      <c r="US54" s="104"/>
      <c r="UT54" s="104"/>
      <c r="UU54" s="104"/>
      <c r="UV54" s="104"/>
      <c r="UW54" s="104"/>
      <c r="UX54" s="104"/>
      <c r="UY54" s="104"/>
      <c r="UZ54" s="104"/>
      <c r="VA54" s="114"/>
      <c r="VB54" s="104">
        <v>0</v>
      </c>
      <c r="VC54" s="104"/>
      <c r="VD54" s="104"/>
      <c r="VE54" s="104"/>
      <c r="VF54" s="104"/>
      <c r="VG54" s="104"/>
      <c r="VH54" s="104"/>
      <c r="VI54" s="104"/>
      <c r="VJ54" s="104"/>
      <c r="VK54" s="104"/>
      <c r="VL54" s="104"/>
      <c r="VM54" s="104">
        <v>0</v>
      </c>
      <c r="VN54" s="104"/>
      <c r="VO54" s="104"/>
      <c r="VP54" s="104"/>
      <c r="VQ54" s="104"/>
      <c r="VR54" s="104"/>
      <c r="VS54" s="104"/>
      <c r="VT54" s="104"/>
      <c r="VU54" s="104"/>
      <c r="VV54" s="104"/>
      <c r="VW54" s="104"/>
      <c r="VX54" s="104"/>
      <c r="VY54" s="104"/>
      <c r="VZ54" s="104"/>
      <c r="WA54" s="104"/>
      <c r="WB54" s="104">
        <v>0</v>
      </c>
      <c r="WC54" s="104"/>
      <c r="WD54" s="104"/>
      <c r="WE54" s="104"/>
      <c r="WF54" s="104"/>
      <c r="WG54" s="104"/>
      <c r="WH54" s="104"/>
      <c r="WI54" s="104"/>
      <c r="WJ54" s="104"/>
      <c r="WK54" s="104"/>
      <c r="WL54" s="104"/>
      <c r="WM54" s="104">
        <v>0</v>
      </c>
      <c r="WN54" s="104"/>
      <c r="WO54" s="104"/>
      <c r="WP54" s="104"/>
      <c r="WQ54" s="104"/>
      <c r="WR54" s="104"/>
      <c r="WS54" s="104"/>
      <c r="WT54" s="104"/>
      <c r="WU54" s="104"/>
      <c r="WV54" s="104"/>
      <c r="WW54" s="104"/>
      <c r="WX54" s="104"/>
      <c r="WY54" s="104"/>
      <c r="WZ54" s="104"/>
      <c r="XA54" s="114"/>
      <c r="XB54" s="104">
        <v>0</v>
      </c>
      <c r="XC54" s="104"/>
      <c r="XD54" s="104"/>
      <c r="XE54" s="104"/>
      <c r="XF54" s="104"/>
      <c r="XG54" s="104"/>
      <c r="XH54" s="104"/>
      <c r="XI54" s="104"/>
      <c r="XJ54" s="104"/>
      <c r="XK54" s="104"/>
      <c r="XL54" s="104"/>
      <c r="XM54" s="104">
        <v>0</v>
      </c>
      <c r="XN54" s="104"/>
      <c r="XO54" s="104"/>
      <c r="XP54" s="104"/>
      <c r="XQ54" s="104"/>
      <c r="XR54" s="104"/>
      <c r="XS54" s="104"/>
      <c r="XT54" s="104"/>
      <c r="XU54" s="104"/>
      <c r="XV54" s="104"/>
      <c r="XW54" s="104"/>
      <c r="XX54" s="104"/>
      <c r="XY54" s="104"/>
      <c r="XZ54" s="104"/>
      <c r="YA54" s="104"/>
      <c r="YB54" s="104">
        <v>0</v>
      </c>
      <c r="YC54" s="104"/>
      <c r="YD54" s="104"/>
      <c r="YE54" s="104"/>
      <c r="YF54" s="104"/>
      <c r="YG54" s="104"/>
      <c r="YH54" s="104"/>
      <c r="YI54" s="104"/>
      <c r="YJ54" s="104"/>
      <c r="YK54" s="104"/>
      <c r="YL54" s="104"/>
      <c r="YM54" s="104">
        <v>0</v>
      </c>
      <c r="YN54" s="104"/>
      <c r="YO54" s="104"/>
      <c r="YP54" s="104"/>
      <c r="YQ54" s="104"/>
      <c r="YR54" s="104"/>
      <c r="YS54" s="104"/>
      <c r="YT54" s="104"/>
      <c r="YU54" s="104"/>
      <c r="YV54" s="104"/>
      <c r="YW54" s="104"/>
      <c r="YX54" s="104"/>
      <c r="YY54" s="104"/>
      <c r="YZ54" s="104"/>
      <c r="ZA54" s="114"/>
      <c r="ZB54" s="104">
        <v>0</v>
      </c>
      <c r="ZC54" s="104"/>
      <c r="ZD54" s="104"/>
      <c r="ZE54" s="104"/>
      <c r="ZF54" s="104"/>
      <c r="ZG54" s="104"/>
      <c r="ZH54" s="104"/>
      <c r="ZI54" s="104"/>
      <c r="ZJ54" s="104"/>
      <c r="ZK54" s="104"/>
      <c r="ZL54" s="104"/>
      <c r="ZM54" s="104">
        <v>0</v>
      </c>
      <c r="ZN54" s="104"/>
      <c r="ZO54" s="104"/>
      <c r="ZP54" s="104"/>
      <c r="ZQ54" s="104"/>
      <c r="ZR54" s="104"/>
      <c r="ZS54" s="104"/>
      <c r="ZT54" s="104"/>
      <c r="ZU54" s="104"/>
      <c r="ZV54" s="104"/>
      <c r="ZW54" s="104"/>
      <c r="ZX54" s="104"/>
      <c r="ZY54" s="104"/>
      <c r="ZZ54" s="104"/>
      <c r="AAA54" s="104"/>
      <c r="AAB54" s="104">
        <v>0</v>
      </c>
      <c r="AAC54" s="104"/>
      <c r="AAD54" s="104"/>
      <c r="AAE54" s="104"/>
      <c r="AAF54" s="104"/>
      <c r="AAG54" s="104"/>
      <c r="AAH54" s="104"/>
      <c r="AAI54" s="104"/>
      <c r="AAJ54" s="104"/>
      <c r="AAK54" s="104"/>
      <c r="AAL54" s="104"/>
      <c r="AAM54" s="104">
        <v>0</v>
      </c>
      <c r="AAN54" s="104"/>
      <c r="AAO54" s="104"/>
      <c r="AAP54" s="104"/>
      <c r="AAQ54" s="104"/>
      <c r="AAR54" s="104"/>
      <c r="AAS54" s="104"/>
      <c r="AAT54" s="104"/>
      <c r="AAU54" s="104"/>
      <c r="AAV54" s="104"/>
      <c r="AAW54" s="104"/>
      <c r="AAX54" s="104"/>
      <c r="AAY54" s="104"/>
      <c r="AAZ54" s="104"/>
      <c r="ABA54" s="114"/>
      <c r="ABB54" s="104">
        <v>0</v>
      </c>
      <c r="ABC54" s="104"/>
      <c r="ABD54" s="104"/>
      <c r="ABE54" s="104"/>
      <c r="ABF54" s="104"/>
      <c r="ABG54" s="104"/>
      <c r="ABH54" s="104"/>
      <c r="ABI54" s="104"/>
      <c r="ABJ54" s="104"/>
      <c r="ABK54" s="104"/>
      <c r="ABL54" s="104"/>
      <c r="ABM54" s="104">
        <v>0</v>
      </c>
      <c r="ABN54" s="104"/>
      <c r="ABO54" s="104"/>
      <c r="ABP54" s="104"/>
      <c r="ABQ54" s="104"/>
      <c r="ABR54" s="104"/>
      <c r="ABS54" s="104"/>
      <c r="ABT54" s="104"/>
      <c r="ABU54" s="104"/>
      <c r="ABV54" s="104"/>
      <c r="ABW54" s="104"/>
      <c r="ABX54" s="104"/>
      <c r="ABY54" s="104"/>
      <c r="ABZ54" s="104"/>
      <c r="ACA54" s="104"/>
      <c r="ACB54" s="104">
        <v>0</v>
      </c>
      <c r="ACC54" s="104"/>
      <c r="ACD54" s="104"/>
      <c r="ACE54" s="104"/>
      <c r="ACF54" s="104"/>
      <c r="ACG54" s="104"/>
      <c r="ACH54" s="104"/>
      <c r="ACI54" s="104"/>
      <c r="ACJ54" s="104"/>
      <c r="ACK54" s="104"/>
      <c r="ACL54" s="104"/>
      <c r="ACM54" s="104">
        <v>0</v>
      </c>
      <c r="ACN54" s="104"/>
      <c r="ACO54" s="104"/>
      <c r="ACP54" s="104"/>
      <c r="ACQ54" s="104"/>
      <c r="ACR54" s="104"/>
      <c r="ACS54" s="104"/>
      <c r="ACT54" s="104"/>
      <c r="ACU54" s="104"/>
      <c r="ACV54" s="104"/>
      <c r="ACW54" s="104"/>
      <c r="ACX54" s="104"/>
      <c r="ACY54" s="104"/>
      <c r="ACZ54" s="104"/>
      <c r="ADA54" s="114"/>
      <c r="ADB54" s="104">
        <v>0</v>
      </c>
      <c r="ADC54" s="104"/>
      <c r="ADD54" s="104"/>
      <c r="ADE54" s="104"/>
      <c r="ADF54" s="104"/>
      <c r="ADG54" s="104"/>
      <c r="ADH54" s="104"/>
      <c r="ADI54" s="104"/>
      <c r="ADJ54" s="104"/>
      <c r="ADK54" s="104"/>
      <c r="ADL54" s="104"/>
      <c r="ADM54" s="104">
        <v>0</v>
      </c>
      <c r="ADN54" s="104"/>
      <c r="ADO54" s="104"/>
      <c r="ADP54" s="104"/>
      <c r="ADQ54" s="104"/>
      <c r="ADR54" s="104"/>
      <c r="ADS54" s="104"/>
      <c r="ADT54" s="104"/>
      <c r="ADU54" s="104"/>
      <c r="ADV54" s="104"/>
      <c r="ADW54" s="104"/>
      <c r="ADX54" s="104"/>
      <c r="ADY54" s="104"/>
      <c r="ADZ54" s="104"/>
      <c r="AEA54" s="104"/>
      <c r="AEB54" s="104">
        <v>0</v>
      </c>
      <c r="AEC54" s="104"/>
      <c r="AED54" s="104"/>
      <c r="AEE54" s="104"/>
      <c r="AEF54" s="104"/>
      <c r="AEG54" s="104"/>
      <c r="AEH54" s="104"/>
      <c r="AEI54" s="104"/>
      <c r="AEJ54" s="104"/>
      <c r="AEK54" s="104"/>
      <c r="AEL54" s="104"/>
      <c r="AEM54" s="104">
        <v>0</v>
      </c>
      <c r="AEN54" s="104"/>
      <c r="AEO54" s="104"/>
      <c r="AEP54" s="104"/>
      <c r="AEQ54" s="104"/>
      <c r="AER54" s="104"/>
      <c r="AES54" s="104"/>
      <c r="AET54" s="104"/>
      <c r="AEU54" s="104"/>
      <c r="AEV54" s="104"/>
      <c r="AEW54" s="104"/>
      <c r="AEX54" s="104"/>
      <c r="AEY54" s="104"/>
      <c r="AEZ54" s="104"/>
      <c r="AFA54" s="114"/>
      <c r="AFB54" s="104">
        <v>0</v>
      </c>
      <c r="AFC54" s="104"/>
      <c r="AFD54" s="104"/>
      <c r="AFE54" s="104"/>
      <c r="AFF54" s="104"/>
      <c r="AFG54" s="104"/>
      <c r="AFH54" s="104"/>
      <c r="AFI54" s="104"/>
      <c r="AFJ54" s="104"/>
      <c r="AFK54" s="104"/>
      <c r="AFL54" s="104"/>
      <c r="AFM54" s="104">
        <v>0</v>
      </c>
      <c r="AFN54" s="104"/>
      <c r="AFO54" s="104"/>
      <c r="AFP54" s="104"/>
      <c r="AFQ54" s="104"/>
      <c r="AFR54" s="104"/>
      <c r="AFS54" s="104"/>
      <c r="AFT54" s="104"/>
      <c r="AFU54" s="104"/>
      <c r="AFV54" s="104"/>
      <c r="AFW54" s="104"/>
      <c r="AFX54" s="104"/>
      <c r="AFY54" s="104"/>
      <c r="AFZ54" s="104"/>
      <c r="AGA54" s="104"/>
      <c r="AGB54" s="104">
        <v>0</v>
      </c>
      <c r="AGC54" s="104"/>
      <c r="AGD54" s="104"/>
      <c r="AGE54" s="104"/>
      <c r="AGF54" s="104"/>
      <c r="AGG54" s="104"/>
      <c r="AGH54" s="104"/>
      <c r="AGI54" s="104"/>
      <c r="AGJ54" s="104"/>
      <c r="AGK54" s="104"/>
      <c r="AGL54" s="104"/>
      <c r="AGM54" s="104">
        <v>0</v>
      </c>
      <c r="AGN54" s="104"/>
      <c r="AGO54" s="104"/>
      <c r="AGP54" s="104"/>
      <c r="AGQ54" s="104"/>
      <c r="AGR54" s="104"/>
      <c r="AGS54" s="104"/>
      <c r="AGT54" s="104"/>
      <c r="AGU54" s="104"/>
      <c r="AGV54" s="104"/>
      <c r="AGW54" s="104"/>
      <c r="AGX54" s="104"/>
      <c r="AGY54" s="104"/>
      <c r="AGZ54" s="104"/>
      <c r="AHA54" s="114"/>
      <c r="AHB54" s="104">
        <v>367661.59</v>
      </c>
      <c r="AHC54" s="104"/>
      <c r="AHD54" s="104"/>
      <c r="AHE54" s="104"/>
      <c r="AHF54" s="104"/>
      <c r="AHG54" s="104"/>
      <c r="AHH54" s="104"/>
      <c r="AHI54" s="104"/>
      <c r="AHJ54" s="104"/>
      <c r="AHK54" s="104"/>
      <c r="AHL54" s="104"/>
      <c r="AHM54" s="104">
        <v>474633.5</v>
      </c>
      <c r="AHN54" s="104"/>
      <c r="AHO54" s="104"/>
      <c r="AHP54" s="104"/>
      <c r="AHQ54" s="104"/>
      <c r="AHR54" s="104"/>
      <c r="AHS54" s="104"/>
      <c r="AHT54" s="104"/>
      <c r="AHU54" s="104"/>
      <c r="AHV54" s="104"/>
      <c r="AHW54" s="104"/>
      <c r="AHX54" s="104"/>
      <c r="AHY54" s="104"/>
      <c r="AHZ54" s="104"/>
      <c r="AIA54" s="104"/>
      <c r="AIB54" s="104">
        <v>367661.59</v>
      </c>
      <c r="AIC54" s="104"/>
      <c r="AID54" s="104"/>
      <c r="AIE54" s="104"/>
      <c r="AIF54" s="104"/>
      <c r="AIG54" s="104"/>
      <c r="AIH54" s="104"/>
      <c r="AII54" s="104"/>
      <c r="AIJ54" s="104"/>
      <c r="AIK54" s="104"/>
      <c r="AIL54" s="104"/>
      <c r="AIM54" s="104">
        <v>474633.5</v>
      </c>
      <c r="AIN54" s="104"/>
      <c r="AIO54" s="104"/>
      <c r="AIP54" s="104"/>
      <c r="AIQ54" s="104"/>
      <c r="AIR54" s="104"/>
      <c r="AIS54" s="104"/>
      <c r="AIT54" s="104"/>
      <c r="AIU54" s="104"/>
      <c r="AIV54" s="104"/>
      <c r="AIW54" s="104"/>
      <c r="AIX54" s="104"/>
      <c r="AIY54" s="104"/>
      <c r="AIZ54" s="104"/>
      <c r="AJA54" s="114"/>
      <c r="AJB54" s="104">
        <v>0</v>
      </c>
      <c r="AJC54" s="104"/>
      <c r="AJD54" s="104"/>
      <c r="AJE54" s="104"/>
      <c r="AJF54" s="104"/>
      <c r="AJG54" s="104"/>
      <c r="AJH54" s="104"/>
      <c r="AJI54" s="104"/>
      <c r="AJJ54" s="104"/>
      <c r="AJK54" s="104"/>
      <c r="AJL54" s="104"/>
      <c r="AJM54" s="104">
        <v>0</v>
      </c>
      <c r="AJN54" s="104"/>
      <c r="AJO54" s="104"/>
      <c r="AJP54" s="104"/>
      <c r="AJQ54" s="104"/>
      <c r="AJR54" s="104"/>
      <c r="AJS54" s="104"/>
      <c r="AJT54" s="104"/>
      <c r="AJU54" s="104"/>
      <c r="AJV54" s="104"/>
      <c r="AJW54" s="104"/>
      <c r="AJX54" s="104"/>
      <c r="AJY54" s="104"/>
      <c r="AJZ54" s="104"/>
      <c r="AKA54" s="104"/>
      <c r="AKB54" s="104">
        <v>0</v>
      </c>
      <c r="AKC54" s="104"/>
      <c r="AKD54" s="104"/>
      <c r="AKE54" s="104"/>
      <c r="AKF54" s="104"/>
      <c r="AKG54" s="104"/>
      <c r="AKH54" s="104"/>
      <c r="AKI54" s="104"/>
      <c r="AKJ54" s="104"/>
      <c r="AKK54" s="104"/>
      <c r="AKL54" s="104"/>
      <c r="AKM54" s="104">
        <v>0</v>
      </c>
      <c r="AKN54" s="104"/>
      <c r="AKO54" s="104"/>
      <c r="AKP54" s="104"/>
      <c r="AKQ54" s="104"/>
      <c r="AKR54" s="104"/>
      <c r="AKS54" s="104"/>
      <c r="AKT54" s="104"/>
      <c r="AKU54" s="104"/>
      <c r="AKV54" s="104"/>
      <c r="AKW54" s="104"/>
      <c r="AKX54" s="104"/>
      <c r="AKY54" s="104"/>
      <c r="AKZ54" s="104"/>
      <c r="ALA54" s="114"/>
      <c r="ALB54" s="104">
        <v>0</v>
      </c>
      <c r="ALC54" s="104"/>
      <c r="ALD54" s="104"/>
      <c r="ALE54" s="104"/>
      <c r="ALF54" s="104"/>
      <c r="ALG54" s="104"/>
      <c r="ALH54" s="104"/>
      <c r="ALI54" s="104"/>
      <c r="ALJ54" s="104"/>
      <c r="ALK54" s="104"/>
      <c r="ALL54" s="104"/>
      <c r="ALM54" s="104">
        <v>0</v>
      </c>
      <c r="ALN54" s="104"/>
      <c r="ALO54" s="104"/>
      <c r="ALP54" s="104"/>
      <c r="ALQ54" s="104"/>
      <c r="ALR54" s="104"/>
      <c r="ALS54" s="104"/>
      <c r="ALT54" s="104"/>
      <c r="ALU54" s="104"/>
      <c r="ALV54" s="104"/>
      <c r="ALW54" s="104"/>
      <c r="ALX54" s="104"/>
      <c r="ALY54" s="104"/>
      <c r="ALZ54" s="104"/>
      <c r="AMA54" s="104"/>
      <c r="AMB54" s="104">
        <v>0</v>
      </c>
      <c r="AMC54" s="104"/>
      <c r="AMD54" s="104"/>
      <c r="AME54" s="104"/>
      <c r="AMF54" s="104"/>
      <c r="AMG54" s="104"/>
      <c r="AMH54" s="104"/>
      <c r="AMI54" s="104"/>
      <c r="AMJ54" s="104"/>
      <c r="AMK54" s="104"/>
      <c r="AML54" s="104"/>
      <c r="AMM54" s="104">
        <v>0</v>
      </c>
      <c r="AMN54" s="104"/>
      <c r="AMO54" s="104"/>
      <c r="AMP54" s="104"/>
      <c r="AMQ54" s="104"/>
      <c r="AMR54" s="104"/>
      <c r="AMS54" s="104"/>
      <c r="AMT54" s="104"/>
      <c r="AMU54" s="104"/>
      <c r="AMV54" s="104"/>
      <c r="AMW54" s="104"/>
      <c r="AMX54" s="104"/>
      <c r="AMY54" s="104"/>
      <c r="AMZ54" s="104"/>
      <c r="ANA54" s="114"/>
      <c r="ANB54" s="104">
        <v>22868.54</v>
      </c>
      <c r="ANC54" s="104"/>
      <c r="AND54" s="104"/>
      <c r="ANE54" s="104"/>
      <c r="ANF54" s="104"/>
      <c r="ANG54" s="104"/>
      <c r="ANH54" s="104"/>
      <c r="ANI54" s="104"/>
      <c r="ANJ54" s="104"/>
      <c r="ANK54" s="104"/>
      <c r="ANL54" s="104"/>
      <c r="ANM54" s="104">
        <v>34209.81</v>
      </c>
      <c r="ANN54" s="104"/>
      <c r="ANO54" s="104"/>
      <c r="ANP54" s="104"/>
      <c r="ANQ54" s="104"/>
      <c r="ANR54" s="104"/>
      <c r="ANS54" s="104"/>
      <c r="ANT54" s="104"/>
      <c r="ANU54" s="104"/>
      <c r="ANV54" s="104"/>
      <c r="ANW54" s="104"/>
      <c r="ANX54" s="104"/>
      <c r="ANY54" s="104"/>
      <c r="ANZ54" s="104"/>
      <c r="AOA54" s="104"/>
      <c r="AOB54" s="104">
        <v>22868.54</v>
      </c>
      <c r="AOC54" s="104"/>
      <c r="AOD54" s="104"/>
      <c r="AOE54" s="104"/>
      <c r="AOF54" s="104"/>
      <c r="AOG54" s="104"/>
      <c r="AOH54" s="104"/>
      <c r="AOI54" s="104"/>
      <c r="AOJ54" s="104"/>
      <c r="AOK54" s="104"/>
      <c r="AOL54" s="104"/>
      <c r="AOM54" s="104">
        <v>34209.81</v>
      </c>
      <c r="AON54" s="104"/>
      <c r="AOO54" s="104"/>
      <c r="AOP54" s="104"/>
      <c r="AOQ54" s="104"/>
      <c r="AOR54" s="104"/>
      <c r="AOS54" s="104"/>
      <c r="AOT54" s="104"/>
      <c r="AOU54" s="104"/>
      <c r="AOV54" s="104"/>
      <c r="AOW54" s="104"/>
      <c r="AOX54" s="104"/>
      <c r="AOY54" s="104"/>
      <c r="AOZ54" s="104"/>
      <c r="APA54" s="114"/>
      <c r="APB54" s="104">
        <v>0</v>
      </c>
      <c r="APC54" s="104"/>
      <c r="APD54" s="104"/>
      <c r="APE54" s="104"/>
      <c r="APF54" s="104"/>
      <c r="APG54" s="104"/>
      <c r="APH54" s="104"/>
      <c r="API54" s="104"/>
      <c r="APJ54" s="104"/>
      <c r="APK54" s="104"/>
      <c r="APL54" s="104"/>
      <c r="APM54" s="104">
        <v>0</v>
      </c>
      <c r="APN54" s="104"/>
      <c r="APO54" s="104"/>
      <c r="APP54" s="104"/>
      <c r="APQ54" s="104"/>
      <c r="APR54" s="104"/>
      <c r="APS54" s="104"/>
      <c r="APT54" s="104"/>
      <c r="APU54" s="104"/>
      <c r="APV54" s="104"/>
      <c r="APW54" s="104"/>
      <c r="APX54" s="104"/>
      <c r="APY54" s="104"/>
      <c r="APZ54" s="104"/>
      <c r="AQA54" s="104"/>
      <c r="AQB54" s="104">
        <v>0</v>
      </c>
      <c r="AQC54" s="104"/>
      <c r="AQD54" s="104"/>
      <c r="AQE54" s="104"/>
      <c r="AQF54" s="104"/>
      <c r="AQG54" s="104"/>
      <c r="AQH54" s="104"/>
      <c r="AQI54" s="104"/>
      <c r="AQJ54" s="104"/>
      <c r="AQK54" s="104"/>
      <c r="AQL54" s="104"/>
      <c r="AQM54" s="104">
        <v>0</v>
      </c>
      <c r="AQN54" s="104"/>
      <c r="AQO54" s="104"/>
      <c r="AQP54" s="104"/>
      <c r="AQQ54" s="104"/>
      <c r="AQR54" s="104"/>
      <c r="AQS54" s="104"/>
      <c r="AQT54" s="104"/>
      <c r="AQU54" s="104"/>
      <c r="AQV54" s="104"/>
      <c r="AQW54" s="104"/>
      <c r="AQX54" s="104"/>
      <c r="AQY54" s="104"/>
      <c r="AQZ54" s="104"/>
      <c r="ARA54" s="114"/>
      <c r="ARB54" s="104">
        <v>0</v>
      </c>
      <c r="ARC54" s="104"/>
      <c r="ARD54" s="104"/>
      <c r="ARE54" s="104"/>
      <c r="ARF54" s="104"/>
      <c r="ARG54" s="104"/>
      <c r="ARH54" s="104"/>
      <c r="ARI54" s="104"/>
      <c r="ARJ54" s="104"/>
      <c r="ARK54" s="104"/>
      <c r="ARL54" s="104"/>
      <c r="ARM54" s="104">
        <v>0</v>
      </c>
      <c r="ARN54" s="104"/>
      <c r="ARO54" s="104"/>
      <c r="ARP54" s="104"/>
      <c r="ARQ54" s="104"/>
      <c r="ARR54" s="104"/>
      <c r="ARS54" s="104"/>
      <c r="ART54" s="104"/>
      <c r="ARU54" s="104"/>
      <c r="ARV54" s="104"/>
      <c r="ARW54" s="104"/>
      <c r="ARX54" s="104"/>
      <c r="ARY54" s="104"/>
      <c r="ARZ54" s="104"/>
      <c r="ASA54" s="104"/>
      <c r="ASB54" s="104">
        <v>0</v>
      </c>
      <c r="ASC54" s="104"/>
      <c r="ASD54" s="104"/>
      <c r="ASE54" s="104"/>
      <c r="ASF54" s="104"/>
      <c r="ASG54" s="104"/>
      <c r="ASH54" s="104"/>
      <c r="ASI54" s="104"/>
      <c r="ASJ54" s="104"/>
      <c r="ASK54" s="104"/>
      <c r="ASL54" s="104"/>
      <c r="ASM54" s="104">
        <v>0</v>
      </c>
      <c r="ASN54" s="104"/>
      <c r="ASO54" s="104"/>
      <c r="ASP54" s="104"/>
      <c r="ASQ54" s="104"/>
      <c r="ASR54" s="104"/>
      <c r="ASS54" s="104"/>
      <c r="AST54" s="104"/>
      <c r="ASU54" s="104"/>
      <c r="ASV54" s="104"/>
      <c r="ASW54" s="104"/>
      <c r="ASX54" s="104"/>
      <c r="ASY54" s="104"/>
      <c r="ASZ54" s="104"/>
      <c r="ATA54" s="114"/>
      <c r="ATB54" s="104">
        <v>0</v>
      </c>
      <c r="ATC54" s="104"/>
      <c r="ATD54" s="104"/>
      <c r="ATE54" s="104"/>
      <c r="ATF54" s="104"/>
      <c r="ATG54" s="104"/>
      <c r="ATH54" s="104"/>
      <c r="ATI54" s="104"/>
      <c r="ATJ54" s="104"/>
      <c r="ATK54" s="104"/>
      <c r="ATL54" s="104"/>
      <c r="ATM54" s="104">
        <v>0</v>
      </c>
      <c r="ATN54" s="104"/>
      <c r="ATO54" s="104"/>
      <c r="ATP54" s="104"/>
      <c r="ATQ54" s="104"/>
      <c r="ATR54" s="104"/>
      <c r="ATS54" s="104"/>
      <c r="ATT54" s="104"/>
      <c r="ATU54" s="104"/>
      <c r="ATV54" s="104"/>
      <c r="ATW54" s="104"/>
      <c r="ATX54" s="104"/>
      <c r="ATY54" s="104"/>
      <c r="ATZ54" s="104"/>
      <c r="AUA54" s="104"/>
      <c r="AUB54" s="104">
        <v>0</v>
      </c>
      <c r="AUC54" s="104"/>
      <c r="AUD54" s="104"/>
      <c r="AUE54" s="104"/>
      <c r="AUF54" s="104"/>
      <c r="AUG54" s="104"/>
      <c r="AUH54" s="104"/>
      <c r="AUI54" s="104"/>
      <c r="AUJ54" s="104"/>
      <c r="AUK54" s="104"/>
      <c r="AUL54" s="104"/>
      <c r="AUM54" s="104">
        <v>0</v>
      </c>
      <c r="AUN54" s="104"/>
      <c r="AUO54" s="104"/>
      <c r="AUP54" s="104"/>
      <c r="AUQ54" s="104"/>
      <c r="AUR54" s="104"/>
      <c r="AUS54" s="104"/>
      <c r="AUT54" s="104"/>
      <c r="AUU54" s="104"/>
      <c r="AUV54" s="104"/>
      <c r="AUW54" s="104"/>
      <c r="AUX54" s="104"/>
      <c r="AUY54" s="104"/>
      <c r="AUZ54" s="104"/>
      <c r="AVA54" s="114"/>
      <c r="AVB54" s="104">
        <v>93431.03</v>
      </c>
      <c r="AVC54" s="104"/>
      <c r="AVD54" s="104"/>
      <c r="AVE54" s="104"/>
      <c r="AVF54" s="104"/>
      <c r="AVG54" s="104"/>
      <c r="AVH54" s="104"/>
      <c r="AVI54" s="104"/>
      <c r="AVJ54" s="104"/>
      <c r="AVK54" s="104"/>
      <c r="AVL54" s="104"/>
      <c r="AVM54" s="104">
        <v>222423.33</v>
      </c>
      <c r="AVN54" s="104"/>
      <c r="AVO54" s="104"/>
      <c r="AVP54" s="104"/>
      <c r="AVQ54" s="104"/>
      <c r="AVR54" s="104"/>
      <c r="AVS54" s="104"/>
      <c r="AVT54" s="104"/>
      <c r="AVU54" s="104"/>
      <c r="AVV54" s="104"/>
      <c r="AVW54" s="104"/>
      <c r="AVX54" s="104"/>
      <c r="AVY54" s="104"/>
      <c r="AVZ54" s="104"/>
      <c r="AWA54" s="104"/>
      <c r="AWB54" s="104">
        <v>93431.03</v>
      </c>
      <c r="AWC54" s="104"/>
      <c r="AWD54" s="104"/>
      <c r="AWE54" s="104"/>
      <c r="AWF54" s="104"/>
      <c r="AWG54" s="104"/>
      <c r="AWH54" s="104"/>
      <c r="AWI54" s="104"/>
      <c r="AWJ54" s="104"/>
      <c r="AWK54" s="104"/>
      <c r="AWL54" s="104"/>
      <c r="AWM54" s="104">
        <v>222423.33</v>
      </c>
      <c r="AWN54" s="104"/>
      <c r="AWO54" s="104"/>
      <c r="AWP54" s="104"/>
      <c r="AWQ54" s="104"/>
      <c r="AWR54" s="104"/>
      <c r="AWS54" s="104"/>
      <c r="AWT54" s="104"/>
      <c r="AWU54" s="104"/>
      <c r="AWV54" s="104"/>
      <c r="AWW54" s="104"/>
      <c r="AWX54" s="104"/>
      <c r="AWY54" s="104"/>
      <c r="AWZ54" s="104"/>
      <c r="AXA54" s="114"/>
      <c r="AXB54" s="104">
        <v>0</v>
      </c>
      <c r="AXC54" s="104"/>
      <c r="AXD54" s="104"/>
      <c r="AXE54" s="104"/>
      <c r="AXF54" s="104"/>
      <c r="AXG54" s="104"/>
      <c r="AXH54" s="104"/>
      <c r="AXI54" s="104"/>
      <c r="AXJ54" s="104"/>
      <c r="AXK54" s="104"/>
      <c r="AXL54" s="104"/>
      <c r="AXM54" s="104">
        <v>0</v>
      </c>
      <c r="AXN54" s="104"/>
      <c r="AXO54" s="104"/>
      <c r="AXP54" s="104"/>
      <c r="AXQ54" s="104"/>
      <c r="AXR54" s="104"/>
      <c r="AXS54" s="104"/>
      <c r="AXT54" s="104"/>
      <c r="AXU54" s="104"/>
      <c r="AXV54" s="104"/>
      <c r="AXW54" s="104"/>
      <c r="AXX54" s="104"/>
      <c r="AXY54" s="104"/>
      <c r="AXZ54" s="104"/>
      <c r="AYA54" s="104"/>
      <c r="AYB54" s="104">
        <v>0</v>
      </c>
      <c r="AYC54" s="104"/>
      <c r="AYD54" s="104"/>
      <c r="AYE54" s="104"/>
      <c r="AYF54" s="104"/>
      <c r="AYG54" s="104"/>
      <c r="AYH54" s="104"/>
      <c r="AYI54" s="104"/>
      <c r="AYJ54" s="104"/>
      <c r="AYK54" s="104"/>
      <c r="AYL54" s="104"/>
      <c r="AYM54" s="104">
        <v>0</v>
      </c>
      <c r="AYN54" s="104"/>
      <c r="AYO54" s="104"/>
      <c r="AYP54" s="104"/>
      <c r="AYQ54" s="104"/>
      <c r="AYR54" s="104"/>
      <c r="AYS54" s="104"/>
      <c r="AYT54" s="104"/>
      <c r="AYU54" s="104"/>
      <c r="AYV54" s="104"/>
      <c r="AYW54" s="104"/>
      <c r="AYX54" s="104"/>
      <c r="AYY54" s="104"/>
      <c r="AYZ54" s="104"/>
      <c r="AZA54" s="114"/>
      <c r="AZB54" s="104">
        <v>0</v>
      </c>
      <c r="AZC54" s="104"/>
      <c r="AZD54" s="104"/>
      <c r="AZE54" s="104"/>
      <c r="AZF54" s="104"/>
      <c r="AZG54" s="104"/>
      <c r="AZH54" s="104"/>
      <c r="AZI54" s="104"/>
      <c r="AZJ54" s="104"/>
      <c r="AZK54" s="104"/>
      <c r="AZL54" s="104"/>
      <c r="AZM54" s="104">
        <v>0</v>
      </c>
      <c r="AZN54" s="104"/>
      <c r="AZO54" s="104"/>
      <c r="AZP54" s="104"/>
      <c r="AZQ54" s="104"/>
      <c r="AZR54" s="104"/>
      <c r="AZS54" s="104"/>
      <c r="AZT54" s="104"/>
      <c r="AZU54" s="104"/>
      <c r="AZV54" s="104"/>
      <c r="AZW54" s="104"/>
      <c r="AZX54" s="104"/>
      <c r="AZY54" s="104"/>
      <c r="AZZ54" s="104"/>
      <c r="BAA54" s="104"/>
      <c r="BAB54" s="104">
        <v>0</v>
      </c>
      <c r="BAC54" s="104"/>
      <c r="BAD54" s="104"/>
      <c r="BAE54" s="104"/>
      <c r="BAF54" s="104"/>
      <c r="BAG54" s="104"/>
      <c r="BAH54" s="104"/>
      <c r="BAI54" s="104"/>
      <c r="BAJ54" s="104"/>
      <c r="BAK54" s="104"/>
      <c r="BAL54" s="104"/>
      <c r="BAM54" s="104">
        <v>0</v>
      </c>
      <c r="BAN54" s="104"/>
      <c r="BAO54" s="104"/>
      <c r="BAP54" s="104"/>
      <c r="BAQ54" s="104"/>
      <c r="BAR54" s="104"/>
      <c r="BAS54" s="104"/>
      <c r="BAT54" s="104"/>
      <c r="BAU54" s="104"/>
      <c r="BAV54" s="104"/>
      <c r="BAW54" s="104"/>
      <c r="BAX54" s="104"/>
      <c r="BAY54" s="104"/>
      <c r="BAZ54" s="104"/>
      <c r="BBA54" s="114"/>
      <c r="BBB54" s="104">
        <v>0</v>
      </c>
      <c r="BBC54" s="104"/>
      <c r="BBD54" s="104"/>
      <c r="BBE54" s="104"/>
      <c r="BBF54" s="104"/>
      <c r="BBG54" s="104"/>
      <c r="BBH54" s="104"/>
      <c r="BBI54" s="104"/>
      <c r="BBJ54" s="104"/>
      <c r="BBK54" s="104"/>
      <c r="BBL54" s="104"/>
      <c r="BBM54" s="104">
        <v>0</v>
      </c>
      <c r="BBN54" s="104"/>
      <c r="BBO54" s="104"/>
      <c r="BBP54" s="104"/>
      <c r="BBQ54" s="104"/>
      <c r="BBR54" s="104"/>
      <c r="BBS54" s="104"/>
      <c r="BBT54" s="104"/>
      <c r="BBU54" s="104"/>
      <c r="BBV54" s="104"/>
      <c r="BBW54" s="104"/>
      <c r="BBX54" s="104"/>
      <c r="BBY54" s="104"/>
      <c r="BBZ54" s="104"/>
      <c r="BCA54" s="104"/>
      <c r="BCB54" s="104">
        <v>0</v>
      </c>
      <c r="BCC54" s="104"/>
      <c r="BCD54" s="104"/>
      <c r="BCE54" s="104"/>
      <c r="BCF54" s="104"/>
      <c r="BCG54" s="104"/>
      <c r="BCH54" s="104"/>
      <c r="BCI54" s="104"/>
      <c r="BCJ54" s="104"/>
      <c r="BCK54" s="104"/>
      <c r="BCL54" s="104"/>
      <c r="BCM54" s="104">
        <v>0</v>
      </c>
      <c r="BCN54" s="104"/>
      <c r="BCO54" s="104"/>
      <c r="BCP54" s="104"/>
      <c r="BCQ54" s="104"/>
      <c r="BCR54" s="104"/>
      <c r="BCS54" s="104"/>
      <c r="BCT54" s="104"/>
      <c r="BCU54" s="104"/>
      <c r="BCV54" s="104"/>
      <c r="BCW54" s="104"/>
      <c r="BCX54" s="104"/>
      <c r="BCY54" s="104"/>
      <c r="BCZ54" s="104"/>
      <c r="BDA54" s="114"/>
      <c r="BDB54" s="104">
        <v>0</v>
      </c>
      <c r="BDC54" s="104"/>
      <c r="BDD54" s="104"/>
      <c r="BDE54" s="104"/>
      <c r="BDF54" s="104"/>
      <c r="BDG54" s="104"/>
      <c r="BDH54" s="104"/>
      <c r="BDI54" s="104"/>
      <c r="BDJ54" s="104"/>
      <c r="BDK54" s="104"/>
      <c r="BDL54" s="104"/>
      <c r="BDM54" s="104">
        <v>0</v>
      </c>
      <c r="BDN54" s="104"/>
      <c r="BDO54" s="104"/>
      <c r="BDP54" s="104"/>
      <c r="BDQ54" s="104"/>
      <c r="BDR54" s="104"/>
      <c r="BDS54" s="104"/>
      <c r="BDT54" s="104"/>
      <c r="BDU54" s="104"/>
      <c r="BDV54" s="104"/>
      <c r="BDW54" s="104"/>
      <c r="BDX54" s="104"/>
      <c r="BDY54" s="104"/>
      <c r="BDZ54" s="104"/>
      <c r="BEA54" s="104"/>
      <c r="BEB54" s="104">
        <v>0</v>
      </c>
      <c r="BEC54" s="104"/>
      <c r="BED54" s="104"/>
      <c r="BEE54" s="104"/>
      <c r="BEF54" s="104"/>
      <c r="BEG54" s="104"/>
      <c r="BEH54" s="104"/>
      <c r="BEI54" s="104"/>
      <c r="BEJ54" s="104"/>
      <c r="BEK54" s="104"/>
      <c r="BEL54" s="104"/>
      <c r="BEM54" s="104">
        <v>0</v>
      </c>
      <c r="BEN54" s="104"/>
      <c r="BEO54" s="104"/>
      <c r="BEP54" s="104"/>
      <c r="BEQ54" s="104"/>
      <c r="BER54" s="104"/>
      <c r="BES54" s="104"/>
      <c r="BET54" s="104"/>
      <c r="BEU54" s="104"/>
      <c r="BEV54" s="104"/>
      <c r="BEW54" s="104"/>
      <c r="BEX54" s="104"/>
      <c r="BEY54" s="104"/>
      <c r="BEZ54" s="104"/>
      <c r="BFA54" s="114"/>
      <c r="BFB54" s="104">
        <v>0</v>
      </c>
      <c r="BFC54" s="104"/>
      <c r="BFD54" s="104"/>
      <c r="BFE54" s="104"/>
      <c r="BFF54" s="104"/>
      <c r="BFG54" s="104"/>
      <c r="BFH54" s="104"/>
      <c r="BFI54" s="104"/>
      <c r="BFJ54" s="104"/>
      <c r="BFK54" s="104"/>
      <c r="BFL54" s="104"/>
      <c r="BFM54" s="104">
        <v>0</v>
      </c>
      <c r="BFN54" s="104"/>
      <c r="BFO54" s="104"/>
      <c r="BFP54" s="104"/>
      <c r="BFQ54" s="104"/>
      <c r="BFR54" s="104"/>
      <c r="BFS54" s="104"/>
      <c r="BFT54" s="104"/>
      <c r="BFU54" s="104"/>
      <c r="BFV54" s="104"/>
      <c r="BFW54" s="104"/>
      <c r="BFX54" s="104"/>
      <c r="BFY54" s="104"/>
      <c r="BFZ54" s="104"/>
      <c r="BGA54" s="104"/>
      <c r="BGB54" s="104">
        <v>0</v>
      </c>
      <c r="BGC54" s="104"/>
      <c r="BGD54" s="104"/>
      <c r="BGE54" s="104"/>
      <c r="BGF54" s="104"/>
      <c r="BGG54" s="104"/>
      <c r="BGH54" s="104"/>
      <c r="BGI54" s="104"/>
      <c r="BGJ54" s="104"/>
      <c r="BGK54" s="104"/>
      <c r="BGL54" s="104"/>
      <c r="BGM54" s="104">
        <v>0</v>
      </c>
      <c r="BGN54" s="104"/>
      <c r="BGO54" s="104"/>
      <c r="BGP54" s="104"/>
      <c r="BGQ54" s="104"/>
      <c r="BGR54" s="104"/>
      <c r="BGS54" s="104"/>
      <c r="BGT54" s="104"/>
      <c r="BGU54" s="104"/>
      <c r="BGV54" s="104"/>
      <c r="BGW54" s="104"/>
      <c r="BGX54" s="104"/>
      <c r="BGY54" s="104"/>
      <c r="BGZ54" s="104"/>
      <c r="BHA54" s="114"/>
      <c r="BHB54" s="104">
        <v>0</v>
      </c>
      <c r="BHC54" s="104"/>
      <c r="BHD54" s="104"/>
      <c r="BHE54" s="104"/>
      <c r="BHF54" s="104"/>
      <c r="BHG54" s="104"/>
      <c r="BHH54" s="104"/>
      <c r="BHI54" s="104"/>
      <c r="BHJ54" s="104"/>
      <c r="BHK54" s="104"/>
      <c r="BHL54" s="104"/>
      <c r="BHM54" s="104">
        <v>0</v>
      </c>
      <c r="BHN54" s="104"/>
      <c r="BHO54" s="104"/>
      <c r="BHP54" s="104"/>
      <c r="BHQ54" s="104"/>
      <c r="BHR54" s="104"/>
      <c r="BHS54" s="104"/>
      <c r="BHT54" s="104"/>
      <c r="BHU54" s="104"/>
      <c r="BHV54" s="104"/>
      <c r="BHW54" s="104"/>
      <c r="BHX54" s="104"/>
      <c r="BHY54" s="104"/>
      <c r="BHZ54" s="104"/>
      <c r="BIA54" s="104"/>
      <c r="BIB54" s="104">
        <v>0</v>
      </c>
      <c r="BIC54" s="104"/>
      <c r="BID54" s="104"/>
      <c r="BIE54" s="104"/>
      <c r="BIF54" s="104"/>
      <c r="BIG54" s="104"/>
      <c r="BIH54" s="104"/>
      <c r="BII54" s="104"/>
      <c r="BIJ54" s="104"/>
      <c r="BIK54" s="104"/>
      <c r="BIL54" s="104"/>
      <c r="BIM54" s="104">
        <v>0</v>
      </c>
      <c r="BIN54" s="104"/>
      <c r="BIO54" s="104"/>
      <c r="BIP54" s="104"/>
      <c r="BIQ54" s="104"/>
      <c r="BIR54" s="104"/>
      <c r="BIS54" s="104"/>
      <c r="BIT54" s="104"/>
      <c r="BIU54" s="104"/>
      <c r="BIV54" s="104"/>
      <c r="BIW54" s="104"/>
      <c r="BIX54" s="104"/>
      <c r="BIY54" s="104"/>
      <c r="BIZ54" s="104"/>
      <c r="BJA54" s="114"/>
      <c r="BJB54" s="104">
        <v>0</v>
      </c>
      <c r="BJC54" s="104"/>
      <c r="BJD54" s="104"/>
      <c r="BJE54" s="104"/>
      <c r="BJF54" s="104"/>
      <c r="BJG54" s="104"/>
      <c r="BJH54" s="104"/>
      <c r="BJI54" s="104"/>
      <c r="BJJ54" s="104"/>
      <c r="BJK54" s="104"/>
      <c r="BJL54" s="104"/>
      <c r="BJM54" s="104">
        <v>0</v>
      </c>
      <c r="BJN54" s="104"/>
      <c r="BJO54" s="104"/>
      <c r="BJP54" s="104"/>
      <c r="BJQ54" s="104"/>
      <c r="BJR54" s="104"/>
      <c r="BJS54" s="104"/>
      <c r="BJT54" s="104"/>
      <c r="BJU54" s="104"/>
      <c r="BJV54" s="104"/>
      <c r="BJW54" s="104"/>
      <c r="BJX54" s="104"/>
      <c r="BJY54" s="104"/>
      <c r="BJZ54" s="104"/>
      <c r="BKA54" s="104"/>
      <c r="BKB54" s="104">
        <v>0</v>
      </c>
      <c r="BKC54" s="104"/>
      <c r="BKD54" s="104"/>
      <c r="BKE54" s="104"/>
      <c r="BKF54" s="104"/>
      <c r="BKG54" s="104"/>
      <c r="BKH54" s="104"/>
      <c r="BKI54" s="104"/>
      <c r="BKJ54" s="104"/>
      <c r="BKK54" s="104"/>
      <c r="BKL54" s="104"/>
      <c r="BKM54" s="104">
        <v>0</v>
      </c>
      <c r="BKN54" s="104"/>
      <c r="BKO54" s="104"/>
      <c r="BKP54" s="104"/>
      <c r="BKQ54" s="104"/>
      <c r="BKR54" s="104"/>
      <c r="BKS54" s="104"/>
      <c r="BKT54" s="104"/>
      <c r="BKU54" s="104"/>
      <c r="BKV54" s="104"/>
      <c r="BKW54" s="104"/>
      <c r="BKX54" s="104"/>
      <c r="BKY54" s="104"/>
      <c r="BKZ54" s="104"/>
      <c r="BLA54" s="114"/>
      <c r="BLB54" s="104">
        <v>0</v>
      </c>
      <c r="BLC54" s="104"/>
      <c r="BLD54" s="104"/>
      <c r="BLE54" s="104"/>
      <c r="BLF54" s="104"/>
      <c r="BLG54" s="104"/>
      <c r="BLH54" s="104"/>
      <c r="BLI54" s="104"/>
      <c r="BLJ54" s="104"/>
      <c r="BLK54" s="104"/>
      <c r="BLL54" s="104"/>
      <c r="BLM54" s="104">
        <v>0</v>
      </c>
      <c r="BLN54" s="104"/>
      <c r="BLO54" s="104"/>
      <c r="BLP54" s="104"/>
      <c r="BLQ54" s="104"/>
      <c r="BLR54" s="104"/>
      <c r="BLS54" s="104"/>
      <c r="BLT54" s="104"/>
      <c r="BLU54" s="104"/>
      <c r="BLV54" s="104"/>
      <c r="BLW54" s="104"/>
      <c r="BLX54" s="104"/>
      <c r="BLY54" s="104"/>
      <c r="BLZ54" s="104"/>
      <c r="BMA54" s="104"/>
      <c r="BMB54" s="104">
        <v>0</v>
      </c>
      <c r="BMC54" s="104"/>
      <c r="BMD54" s="104"/>
      <c r="BME54" s="104"/>
      <c r="BMF54" s="104"/>
      <c r="BMG54" s="104"/>
      <c r="BMH54" s="104"/>
      <c r="BMI54" s="104"/>
      <c r="BMJ54" s="104"/>
      <c r="BMK54" s="104"/>
      <c r="BML54" s="104"/>
      <c r="BMM54" s="104">
        <v>0</v>
      </c>
      <c r="BMN54" s="104"/>
      <c r="BMO54" s="104"/>
      <c r="BMP54" s="104"/>
      <c r="BMQ54" s="104"/>
      <c r="BMR54" s="104"/>
      <c r="BMS54" s="104"/>
      <c r="BMT54" s="104"/>
      <c r="BMU54" s="104"/>
      <c r="BMV54" s="104"/>
      <c r="BMW54" s="104"/>
      <c r="BMX54" s="104"/>
      <c r="BMY54" s="104"/>
      <c r="BMZ54" s="104"/>
      <c r="BNA54" s="114"/>
      <c r="BNB54" s="45"/>
      <c r="BNC54" s="45"/>
      <c r="BND54" s="45"/>
      <c r="BNE54" s="45"/>
      <c r="BNF54" s="45"/>
      <c r="BNG54" s="45"/>
      <c r="BNH54" s="45"/>
      <c r="BNI54" s="45"/>
      <c r="BNJ54" s="45"/>
      <c r="BNK54" s="45"/>
      <c r="BNL54" s="45"/>
      <c r="BNM54" s="45"/>
      <c r="BNN54" s="45"/>
      <c r="BNO54" s="45"/>
      <c r="BNP54" s="45"/>
      <c r="BNQ54" s="45"/>
      <c r="BNR54" s="45"/>
      <c r="BNS54" s="45"/>
      <c r="BNT54" s="45"/>
      <c r="BNU54" s="45"/>
      <c r="BNV54" s="45"/>
      <c r="BNW54" s="45"/>
      <c r="BNX54" s="45"/>
      <c r="BNY54" s="45"/>
      <c r="BNZ54" s="45"/>
      <c r="BOA54" s="45"/>
      <c r="BOB54" s="45"/>
      <c r="BOC54" s="45"/>
      <c r="BOD54" s="45"/>
      <c r="BOE54" s="45"/>
      <c r="BOF54" s="45"/>
      <c r="BOG54" s="45"/>
      <c r="BOH54" s="45"/>
      <c r="BOI54" s="45"/>
      <c r="BOJ54" s="45"/>
      <c r="BOK54" s="45"/>
      <c r="BOL54" s="45"/>
      <c r="BOM54" s="45"/>
      <c r="BON54" s="45"/>
      <c r="BOO54" s="45"/>
      <c r="BOP54" s="45"/>
      <c r="BOQ54" s="45"/>
      <c r="BOR54" s="45"/>
      <c r="BOS54" s="45"/>
      <c r="BOT54" s="45"/>
      <c r="BOU54" s="45"/>
      <c r="BOV54" s="45"/>
      <c r="BOW54" s="45"/>
      <c r="BOX54" s="45"/>
      <c r="BOY54" s="45"/>
      <c r="BOZ54" s="45"/>
      <c r="BPA54" s="45"/>
    </row>
    <row r="55" spans="1:1769" s="22" customFormat="1" ht="22.5" customHeight="1">
      <c r="A55" s="159" t="s">
        <v>49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84" t="s">
        <v>70</v>
      </c>
      <c r="AT55" s="85"/>
      <c r="AU55" s="85"/>
      <c r="AV55" s="85"/>
      <c r="AW55" s="85"/>
      <c r="AX55" s="85"/>
      <c r="AY55" s="85"/>
      <c r="AZ55" s="85"/>
      <c r="BA55" s="85"/>
      <c r="BB55" s="76">
        <f>DB55+FB55+HB55+JB55+LB55+NB55+PB55+RB55+TB55+VB55+XB55+ZB55+ABB55+ADB55+AFB55+AHB55+AJB55+ALB55+ANB55+APB55+ARB55+ATB55+AVB55+AXB55+AZB55+BBB55+BDB55+BFB55+BHB55+BJB55+BLB55</f>
        <v>0</v>
      </c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>
        <f>DM55+FM55+HM55+JM55+LM55+NM55+PM55+RM55+TM55+VM55+XM55+ZM55+ABM55+ADM55+AFM55+AHM55+AJM55+ALM55+ANM55+APM55+ARM55+ATM55+AVM55+AXM55+AZM55+BBM55+BDM55+BFM55+BHM55+BJM55+BLM55</f>
        <v>0</v>
      </c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>
        <f>EB55+GB55+IB55+KB55+MB55+OB55+QB55+SB55+UB55+WB55+YB55+AAB55+ACB55+AEB55+AGB55+AIB55+AKB55+AMB55+AOB55+AQB55+ASB55+AUB55+AWB55+AYB55+BAB55+BCB55+BEB55+BGB55+BIB55+BKB55+BMB55</f>
        <v>0</v>
      </c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>
        <f>EM55+GM55+IM55+KM55+MM55+OM55+QM55+SM55+UM55+WM55+YM55+AAM55+ACM55+AEM55+AGM55+AIM55+AKM55+AMM55+AOM55+AQM55+ASM55+AUM55+AWM55+AYM55+BAM55+BCM55+BEM55+BGM55+BIM55+BKM55+BMM55</f>
        <v>0</v>
      </c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7"/>
      <c r="DB55" s="76">
        <v>0</v>
      </c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>
        <v>0</v>
      </c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>
        <v>0</v>
      </c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>
        <v>0</v>
      </c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7"/>
      <c r="FB55" s="76">
        <v>0</v>
      </c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>
        <v>0</v>
      </c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>
        <v>0</v>
      </c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>
        <v>0</v>
      </c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7"/>
      <c r="HB55" s="76">
        <v>0</v>
      </c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>
        <v>0</v>
      </c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>
        <v>0</v>
      </c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>
        <v>0</v>
      </c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7"/>
      <c r="JB55" s="76">
        <v>0</v>
      </c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>
        <v>0</v>
      </c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>
        <v>0</v>
      </c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>
        <v>0</v>
      </c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7"/>
      <c r="LB55" s="76">
        <v>0</v>
      </c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>
        <v>0</v>
      </c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>
        <v>0</v>
      </c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>
        <v>0</v>
      </c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7"/>
      <c r="NB55" s="76">
        <v>0</v>
      </c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>
        <v>0</v>
      </c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>
        <v>0</v>
      </c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>
        <v>0</v>
      </c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7"/>
      <c r="PB55" s="76">
        <v>0</v>
      </c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>
        <v>0</v>
      </c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>
        <v>0</v>
      </c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>
        <v>0</v>
      </c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7"/>
      <c r="RB55" s="76">
        <v>0</v>
      </c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>
        <v>0</v>
      </c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>
        <v>0</v>
      </c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>
        <v>0</v>
      </c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7"/>
      <c r="TB55" s="76">
        <v>0</v>
      </c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>
        <v>0</v>
      </c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>
        <v>0</v>
      </c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>
        <v>0</v>
      </c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7"/>
      <c r="VB55" s="76">
        <v>0</v>
      </c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>
        <v>0</v>
      </c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>
        <v>0</v>
      </c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>
        <v>0</v>
      </c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7"/>
      <c r="XB55" s="76">
        <v>0</v>
      </c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>
        <v>0</v>
      </c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>
        <v>0</v>
      </c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>
        <v>0</v>
      </c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7"/>
      <c r="ZB55" s="76">
        <v>0</v>
      </c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>
        <v>0</v>
      </c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>
        <v>0</v>
      </c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>
        <v>0</v>
      </c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7"/>
      <c r="ABB55" s="76">
        <v>0</v>
      </c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>
        <v>0</v>
      </c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>
        <v>0</v>
      </c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>
        <v>0</v>
      </c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7"/>
      <c r="ADB55" s="76">
        <v>0</v>
      </c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>
        <v>0</v>
      </c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>
        <v>0</v>
      </c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>
        <v>0</v>
      </c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7"/>
      <c r="AFB55" s="76">
        <v>0</v>
      </c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>
        <v>0</v>
      </c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>
        <v>0</v>
      </c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>
        <v>0</v>
      </c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7"/>
      <c r="AHB55" s="76">
        <v>0</v>
      </c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>
        <v>0</v>
      </c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>
        <v>0</v>
      </c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>
        <v>0</v>
      </c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7"/>
      <c r="AJB55" s="76">
        <v>0</v>
      </c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>
        <v>0</v>
      </c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>
        <v>0</v>
      </c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>
        <v>0</v>
      </c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7"/>
      <c r="ALB55" s="76">
        <v>0</v>
      </c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>
        <v>0</v>
      </c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>
        <v>0</v>
      </c>
      <c r="AMC55" s="76"/>
      <c r="AMD55" s="76"/>
      <c r="AME55" s="76"/>
      <c r="AMF55" s="76"/>
      <c r="AMG55" s="76"/>
      <c r="AMH55" s="76"/>
      <c r="AMI55" s="76"/>
      <c r="AMJ55" s="76"/>
      <c r="AMK55" s="76"/>
      <c r="AML55" s="76"/>
      <c r="AMM55" s="76">
        <v>0</v>
      </c>
      <c r="AMN55" s="76"/>
      <c r="AMO55" s="76"/>
      <c r="AMP55" s="76"/>
      <c r="AMQ55" s="76"/>
      <c r="AMR55" s="76"/>
      <c r="AMS55" s="76"/>
      <c r="AMT55" s="76"/>
      <c r="AMU55" s="76"/>
      <c r="AMV55" s="76"/>
      <c r="AMW55" s="76"/>
      <c r="AMX55" s="76"/>
      <c r="AMY55" s="76"/>
      <c r="AMZ55" s="76"/>
      <c r="ANA55" s="77"/>
      <c r="ANB55" s="76">
        <v>0</v>
      </c>
      <c r="ANC55" s="76"/>
      <c r="AND55" s="76"/>
      <c r="ANE55" s="76"/>
      <c r="ANF55" s="76"/>
      <c r="ANG55" s="76"/>
      <c r="ANH55" s="76"/>
      <c r="ANI55" s="76"/>
      <c r="ANJ55" s="76"/>
      <c r="ANK55" s="76"/>
      <c r="ANL55" s="76"/>
      <c r="ANM55" s="76">
        <v>0</v>
      </c>
      <c r="ANN55" s="76"/>
      <c r="ANO55" s="76"/>
      <c r="ANP55" s="76"/>
      <c r="ANQ55" s="76"/>
      <c r="ANR55" s="76"/>
      <c r="ANS55" s="76"/>
      <c r="ANT55" s="76"/>
      <c r="ANU55" s="76"/>
      <c r="ANV55" s="76"/>
      <c r="ANW55" s="76"/>
      <c r="ANX55" s="76"/>
      <c r="ANY55" s="76"/>
      <c r="ANZ55" s="76"/>
      <c r="AOA55" s="76"/>
      <c r="AOB55" s="76">
        <v>0</v>
      </c>
      <c r="AOC55" s="76"/>
      <c r="AOD55" s="76"/>
      <c r="AOE55" s="76"/>
      <c r="AOF55" s="76"/>
      <c r="AOG55" s="76"/>
      <c r="AOH55" s="76"/>
      <c r="AOI55" s="76"/>
      <c r="AOJ55" s="76"/>
      <c r="AOK55" s="76"/>
      <c r="AOL55" s="76"/>
      <c r="AOM55" s="76">
        <v>0</v>
      </c>
      <c r="AON55" s="76"/>
      <c r="AOO55" s="76"/>
      <c r="AOP55" s="76"/>
      <c r="AOQ55" s="76"/>
      <c r="AOR55" s="76"/>
      <c r="AOS55" s="76"/>
      <c r="AOT55" s="76"/>
      <c r="AOU55" s="76"/>
      <c r="AOV55" s="76"/>
      <c r="AOW55" s="76"/>
      <c r="AOX55" s="76"/>
      <c r="AOY55" s="76"/>
      <c r="AOZ55" s="76"/>
      <c r="APA55" s="77"/>
      <c r="APB55" s="76">
        <v>0</v>
      </c>
      <c r="APC55" s="76"/>
      <c r="APD55" s="76"/>
      <c r="APE55" s="76"/>
      <c r="APF55" s="76"/>
      <c r="APG55" s="76"/>
      <c r="APH55" s="76"/>
      <c r="API55" s="76"/>
      <c r="APJ55" s="76"/>
      <c r="APK55" s="76"/>
      <c r="APL55" s="76"/>
      <c r="APM55" s="76">
        <v>0</v>
      </c>
      <c r="APN55" s="76"/>
      <c r="APO55" s="76"/>
      <c r="APP55" s="76"/>
      <c r="APQ55" s="76"/>
      <c r="APR55" s="76"/>
      <c r="APS55" s="76"/>
      <c r="APT55" s="76"/>
      <c r="APU55" s="76"/>
      <c r="APV55" s="76"/>
      <c r="APW55" s="76"/>
      <c r="APX55" s="76"/>
      <c r="APY55" s="76"/>
      <c r="APZ55" s="76"/>
      <c r="AQA55" s="76"/>
      <c r="AQB55" s="76">
        <v>0</v>
      </c>
      <c r="AQC55" s="76"/>
      <c r="AQD55" s="76"/>
      <c r="AQE55" s="76"/>
      <c r="AQF55" s="76"/>
      <c r="AQG55" s="76"/>
      <c r="AQH55" s="76"/>
      <c r="AQI55" s="76"/>
      <c r="AQJ55" s="76"/>
      <c r="AQK55" s="76"/>
      <c r="AQL55" s="76"/>
      <c r="AQM55" s="76">
        <v>0</v>
      </c>
      <c r="AQN55" s="76"/>
      <c r="AQO55" s="76"/>
      <c r="AQP55" s="76"/>
      <c r="AQQ55" s="76"/>
      <c r="AQR55" s="76"/>
      <c r="AQS55" s="76"/>
      <c r="AQT55" s="76"/>
      <c r="AQU55" s="76"/>
      <c r="AQV55" s="76"/>
      <c r="AQW55" s="76"/>
      <c r="AQX55" s="76"/>
      <c r="AQY55" s="76"/>
      <c r="AQZ55" s="76"/>
      <c r="ARA55" s="77"/>
      <c r="ARB55" s="76">
        <v>0</v>
      </c>
      <c r="ARC55" s="76"/>
      <c r="ARD55" s="76"/>
      <c r="ARE55" s="76"/>
      <c r="ARF55" s="76"/>
      <c r="ARG55" s="76"/>
      <c r="ARH55" s="76"/>
      <c r="ARI55" s="76"/>
      <c r="ARJ55" s="76"/>
      <c r="ARK55" s="76"/>
      <c r="ARL55" s="76"/>
      <c r="ARM55" s="76">
        <v>0</v>
      </c>
      <c r="ARN55" s="76"/>
      <c r="ARO55" s="76"/>
      <c r="ARP55" s="76"/>
      <c r="ARQ55" s="76"/>
      <c r="ARR55" s="76"/>
      <c r="ARS55" s="76"/>
      <c r="ART55" s="76"/>
      <c r="ARU55" s="76"/>
      <c r="ARV55" s="76"/>
      <c r="ARW55" s="76"/>
      <c r="ARX55" s="76"/>
      <c r="ARY55" s="76"/>
      <c r="ARZ55" s="76"/>
      <c r="ASA55" s="76"/>
      <c r="ASB55" s="76">
        <v>0</v>
      </c>
      <c r="ASC55" s="76"/>
      <c r="ASD55" s="76"/>
      <c r="ASE55" s="76"/>
      <c r="ASF55" s="76"/>
      <c r="ASG55" s="76"/>
      <c r="ASH55" s="76"/>
      <c r="ASI55" s="76"/>
      <c r="ASJ55" s="76"/>
      <c r="ASK55" s="76"/>
      <c r="ASL55" s="76"/>
      <c r="ASM55" s="76">
        <v>0</v>
      </c>
      <c r="ASN55" s="76"/>
      <c r="ASO55" s="76"/>
      <c r="ASP55" s="76"/>
      <c r="ASQ55" s="76"/>
      <c r="ASR55" s="76"/>
      <c r="ASS55" s="76"/>
      <c r="AST55" s="76"/>
      <c r="ASU55" s="76"/>
      <c r="ASV55" s="76"/>
      <c r="ASW55" s="76"/>
      <c r="ASX55" s="76"/>
      <c r="ASY55" s="76"/>
      <c r="ASZ55" s="76"/>
      <c r="ATA55" s="77"/>
      <c r="ATB55" s="76">
        <v>0</v>
      </c>
      <c r="ATC55" s="76"/>
      <c r="ATD55" s="76"/>
      <c r="ATE55" s="76"/>
      <c r="ATF55" s="76"/>
      <c r="ATG55" s="76"/>
      <c r="ATH55" s="76"/>
      <c r="ATI55" s="76"/>
      <c r="ATJ55" s="76"/>
      <c r="ATK55" s="76"/>
      <c r="ATL55" s="76"/>
      <c r="ATM55" s="76">
        <v>0</v>
      </c>
      <c r="ATN55" s="76"/>
      <c r="ATO55" s="76"/>
      <c r="ATP55" s="76"/>
      <c r="ATQ55" s="76"/>
      <c r="ATR55" s="76"/>
      <c r="ATS55" s="76"/>
      <c r="ATT55" s="76"/>
      <c r="ATU55" s="76"/>
      <c r="ATV55" s="76"/>
      <c r="ATW55" s="76"/>
      <c r="ATX55" s="76"/>
      <c r="ATY55" s="76"/>
      <c r="ATZ55" s="76"/>
      <c r="AUA55" s="76"/>
      <c r="AUB55" s="76">
        <v>0</v>
      </c>
      <c r="AUC55" s="76"/>
      <c r="AUD55" s="76"/>
      <c r="AUE55" s="76"/>
      <c r="AUF55" s="76"/>
      <c r="AUG55" s="76"/>
      <c r="AUH55" s="76"/>
      <c r="AUI55" s="76"/>
      <c r="AUJ55" s="76"/>
      <c r="AUK55" s="76"/>
      <c r="AUL55" s="76"/>
      <c r="AUM55" s="76">
        <v>0</v>
      </c>
      <c r="AUN55" s="76"/>
      <c r="AUO55" s="76"/>
      <c r="AUP55" s="76"/>
      <c r="AUQ55" s="76"/>
      <c r="AUR55" s="76"/>
      <c r="AUS55" s="76"/>
      <c r="AUT55" s="76"/>
      <c r="AUU55" s="76"/>
      <c r="AUV55" s="76"/>
      <c r="AUW55" s="76"/>
      <c r="AUX55" s="76"/>
      <c r="AUY55" s="76"/>
      <c r="AUZ55" s="76"/>
      <c r="AVA55" s="77"/>
      <c r="AVB55" s="76">
        <v>0</v>
      </c>
      <c r="AVC55" s="76"/>
      <c r="AVD55" s="76"/>
      <c r="AVE55" s="76"/>
      <c r="AVF55" s="76"/>
      <c r="AVG55" s="76"/>
      <c r="AVH55" s="76"/>
      <c r="AVI55" s="76"/>
      <c r="AVJ55" s="76"/>
      <c r="AVK55" s="76"/>
      <c r="AVL55" s="76"/>
      <c r="AVM55" s="76">
        <v>0</v>
      </c>
      <c r="AVN55" s="76"/>
      <c r="AVO55" s="76"/>
      <c r="AVP55" s="76"/>
      <c r="AVQ55" s="76"/>
      <c r="AVR55" s="76"/>
      <c r="AVS55" s="76"/>
      <c r="AVT55" s="76"/>
      <c r="AVU55" s="76"/>
      <c r="AVV55" s="76"/>
      <c r="AVW55" s="76"/>
      <c r="AVX55" s="76"/>
      <c r="AVY55" s="76"/>
      <c r="AVZ55" s="76"/>
      <c r="AWA55" s="76"/>
      <c r="AWB55" s="76">
        <v>0</v>
      </c>
      <c r="AWC55" s="76"/>
      <c r="AWD55" s="76"/>
      <c r="AWE55" s="76"/>
      <c r="AWF55" s="76"/>
      <c r="AWG55" s="76"/>
      <c r="AWH55" s="76"/>
      <c r="AWI55" s="76"/>
      <c r="AWJ55" s="76"/>
      <c r="AWK55" s="76"/>
      <c r="AWL55" s="76"/>
      <c r="AWM55" s="76">
        <v>0</v>
      </c>
      <c r="AWN55" s="76"/>
      <c r="AWO55" s="76"/>
      <c r="AWP55" s="76"/>
      <c r="AWQ55" s="76"/>
      <c r="AWR55" s="76"/>
      <c r="AWS55" s="76"/>
      <c r="AWT55" s="76"/>
      <c r="AWU55" s="76"/>
      <c r="AWV55" s="76"/>
      <c r="AWW55" s="76"/>
      <c r="AWX55" s="76"/>
      <c r="AWY55" s="76"/>
      <c r="AWZ55" s="76"/>
      <c r="AXA55" s="77"/>
      <c r="AXB55" s="76">
        <v>0</v>
      </c>
      <c r="AXC55" s="76"/>
      <c r="AXD55" s="76"/>
      <c r="AXE55" s="76"/>
      <c r="AXF55" s="76"/>
      <c r="AXG55" s="76"/>
      <c r="AXH55" s="76"/>
      <c r="AXI55" s="76"/>
      <c r="AXJ55" s="76"/>
      <c r="AXK55" s="76"/>
      <c r="AXL55" s="76"/>
      <c r="AXM55" s="76">
        <v>0</v>
      </c>
      <c r="AXN55" s="76"/>
      <c r="AXO55" s="76"/>
      <c r="AXP55" s="76"/>
      <c r="AXQ55" s="76"/>
      <c r="AXR55" s="76"/>
      <c r="AXS55" s="76"/>
      <c r="AXT55" s="76"/>
      <c r="AXU55" s="76"/>
      <c r="AXV55" s="76"/>
      <c r="AXW55" s="76"/>
      <c r="AXX55" s="76"/>
      <c r="AXY55" s="76"/>
      <c r="AXZ55" s="76"/>
      <c r="AYA55" s="76"/>
      <c r="AYB55" s="76">
        <v>0</v>
      </c>
      <c r="AYC55" s="76"/>
      <c r="AYD55" s="76"/>
      <c r="AYE55" s="76"/>
      <c r="AYF55" s="76"/>
      <c r="AYG55" s="76"/>
      <c r="AYH55" s="76"/>
      <c r="AYI55" s="76"/>
      <c r="AYJ55" s="76"/>
      <c r="AYK55" s="76"/>
      <c r="AYL55" s="76"/>
      <c r="AYM55" s="76">
        <v>0</v>
      </c>
      <c r="AYN55" s="76"/>
      <c r="AYO55" s="76"/>
      <c r="AYP55" s="76"/>
      <c r="AYQ55" s="76"/>
      <c r="AYR55" s="76"/>
      <c r="AYS55" s="76"/>
      <c r="AYT55" s="76"/>
      <c r="AYU55" s="76"/>
      <c r="AYV55" s="76"/>
      <c r="AYW55" s="76"/>
      <c r="AYX55" s="76"/>
      <c r="AYY55" s="76"/>
      <c r="AYZ55" s="76"/>
      <c r="AZA55" s="77"/>
      <c r="AZB55" s="76">
        <v>0</v>
      </c>
      <c r="AZC55" s="76"/>
      <c r="AZD55" s="76"/>
      <c r="AZE55" s="76"/>
      <c r="AZF55" s="76"/>
      <c r="AZG55" s="76"/>
      <c r="AZH55" s="76"/>
      <c r="AZI55" s="76"/>
      <c r="AZJ55" s="76"/>
      <c r="AZK55" s="76"/>
      <c r="AZL55" s="76"/>
      <c r="AZM55" s="76">
        <v>0</v>
      </c>
      <c r="AZN55" s="76"/>
      <c r="AZO55" s="76"/>
      <c r="AZP55" s="76"/>
      <c r="AZQ55" s="76"/>
      <c r="AZR55" s="76"/>
      <c r="AZS55" s="76"/>
      <c r="AZT55" s="76"/>
      <c r="AZU55" s="76"/>
      <c r="AZV55" s="76"/>
      <c r="AZW55" s="76"/>
      <c r="AZX55" s="76"/>
      <c r="AZY55" s="76"/>
      <c r="AZZ55" s="76"/>
      <c r="BAA55" s="76"/>
      <c r="BAB55" s="76">
        <v>0</v>
      </c>
      <c r="BAC55" s="76"/>
      <c r="BAD55" s="76"/>
      <c r="BAE55" s="76"/>
      <c r="BAF55" s="76"/>
      <c r="BAG55" s="76"/>
      <c r="BAH55" s="76"/>
      <c r="BAI55" s="76"/>
      <c r="BAJ55" s="76"/>
      <c r="BAK55" s="76"/>
      <c r="BAL55" s="76"/>
      <c r="BAM55" s="76">
        <v>0</v>
      </c>
      <c r="BAN55" s="76"/>
      <c r="BAO55" s="76"/>
      <c r="BAP55" s="76"/>
      <c r="BAQ55" s="76"/>
      <c r="BAR55" s="76"/>
      <c r="BAS55" s="76"/>
      <c r="BAT55" s="76"/>
      <c r="BAU55" s="76"/>
      <c r="BAV55" s="76"/>
      <c r="BAW55" s="76"/>
      <c r="BAX55" s="76"/>
      <c r="BAY55" s="76"/>
      <c r="BAZ55" s="76"/>
      <c r="BBA55" s="77"/>
      <c r="BBB55" s="76">
        <v>0</v>
      </c>
      <c r="BBC55" s="76"/>
      <c r="BBD55" s="76"/>
      <c r="BBE55" s="76"/>
      <c r="BBF55" s="76"/>
      <c r="BBG55" s="76"/>
      <c r="BBH55" s="76"/>
      <c r="BBI55" s="76"/>
      <c r="BBJ55" s="76"/>
      <c r="BBK55" s="76"/>
      <c r="BBL55" s="76"/>
      <c r="BBM55" s="76">
        <v>0</v>
      </c>
      <c r="BBN55" s="76"/>
      <c r="BBO55" s="76"/>
      <c r="BBP55" s="76"/>
      <c r="BBQ55" s="76"/>
      <c r="BBR55" s="76"/>
      <c r="BBS55" s="76"/>
      <c r="BBT55" s="76"/>
      <c r="BBU55" s="76"/>
      <c r="BBV55" s="76"/>
      <c r="BBW55" s="76"/>
      <c r="BBX55" s="76"/>
      <c r="BBY55" s="76"/>
      <c r="BBZ55" s="76"/>
      <c r="BCA55" s="76"/>
      <c r="BCB55" s="76">
        <v>0</v>
      </c>
      <c r="BCC55" s="76"/>
      <c r="BCD55" s="76"/>
      <c r="BCE55" s="76"/>
      <c r="BCF55" s="76"/>
      <c r="BCG55" s="76"/>
      <c r="BCH55" s="76"/>
      <c r="BCI55" s="76"/>
      <c r="BCJ55" s="76"/>
      <c r="BCK55" s="76"/>
      <c r="BCL55" s="76"/>
      <c r="BCM55" s="76">
        <v>0</v>
      </c>
      <c r="BCN55" s="76"/>
      <c r="BCO55" s="76"/>
      <c r="BCP55" s="76"/>
      <c r="BCQ55" s="76"/>
      <c r="BCR55" s="76"/>
      <c r="BCS55" s="76"/>
      <c r="BCT55" s="76"/>
      <c r="BCU55" s="76"/>
      <c r="BCV55" s="76"/>
      <c r="BCW55" s="76"/>
      <c r="BCX55" s="76"/>
      <c r="BCY55" s="76"/>
      <c r="BCZ55" s="76"/>
      <c r="BDA55" s="77"/>
      <c r="BDB55" s="76">
        <v>0</v>
      </c>
      <c r="BDC55" s="76"/>
      <c r="BDD55" s="76"/>
      <c r="BDE55" s="76"/>
      <c r="BDF55" s="76"/>
      <c r="BDG55" s="76"/>
      <c r="BDH55" s="76"/>
      <c r="BDI55" s="76"/>
      <c r="BDJ55" s="76"/>
      <c r="BDK55" s="76"/>
      <c r="BDL55" s="76"/>
      <c r="BDM55" s="76">
        <v>0</v>
      </c>
      <c r="BDN55" s="76"/>
      <c r="BDO55" s="76"/>
      <c r="BDP55" s="76"/>
      <c r="BDQ55" s="76"/>
      <c r="BDR55" s="76"/>
      <c r="BDS55" s="76"/>
      <c r="BDT55" s="76"/>
      <c r="BDU55" s="76"/>
      <c r="BDV55" s="76"/>
      <c r="BDW55" s="76"/>
      <c r="BDX55" s="76"/>
      <c r="BDY55" s="76"/>
      <c r="BDZ55" s="76"/>
      <c r="BEA55" s="76"/>
      <c r="BEB55" s="76">
        <v>0</v>
      </c>
      <c r="BEC55" s="76"/>
      <c r="BED55" s="76"/>
      <c r="BEE55" s="76"/>
      <c r="BEF55" s="76"/>
      <c r="BEG55" s="76"/>
      <c r="BEH55" s="76"/>
      <c r="BEI55" s="76"/>
      <c r="BEJ55" s="76"/>
      <c r="BEK55" s="76"/>
      <c r="BEL55" s="76"/>
      <c r="BEM55" s="76">
        <v>0</v>
      </c>
      <c r="BEN55" s="76"/>
      <c r="BEO55" s="76"/>
      <c r="BEP55" s="76"/>
      <c r="BEQ55" s="76"/>
      <c r="BER55" s="76"/>
      <c r="BES55" s="76"/>
      <c r="BET55" s="76"/>
      <c r="BEU55" s="76"/>
      <c r="BEV55" s="76"/>
      <c r="BEW55" s="76"/>
      <c r="BEX55" s="76"/>
      <c r="BEY55" s="76"/>
      <c r="BEZ55" s="76"/>
      <c r="BFA55" s="77"/>
      <c r="BFB55" s="76">
        <v>0</v>
      </c>
      <c r="BFC55" s="76"/>
      <c r="BFD55" s="76"/>
      <c r="BFE55" s="76"/>
      <c r="BFF55" s="76"/>
      <c r="BFG55" s="76"/>
      <c r="BFH55" s="76"/>
      <c r="BFI55" s="76"/>
      <c r="BFJ55" s="76"/>
      <c r="BFK55" s="76"/>
      <c r="BFL55" s="76"/>
      <c r="BFM55" s="76">
        <v>0</v>
      </c>
      <c r="BFN55" s="76"/>
      <c r="BFO55" s="76"/>
      <c r="BFP55" s="76"/>
      <c r="BFQ55" s="76"/>
      <c r="BFR55" s="76"/>
      <c r="BFS55" s="76"/>
      <c r="BFT55" s="76"/>
      <c r="BFU55" s="76"/>
      <c r="BFV55" s="76"/>
      <c r="BFW55" s="76"/>
      <c r="BFX55" s="76"/>
      <c r="BFY55" s="76"/>
      <c r="BFZ55" s="76"/>
      <c r="BGA55" s="76"/>
      <c r="BGB55" s="76">
        <v>0</v>
      </c>
      <c r="BGC55" s="76"/>
      <c r="BGD55" s="76"/>
      <c r="BGE55" s="76"/>
      <c r="BGF55" s="76"/>
      <c r="BGG55" s="76"/>
      <c r="BGH55" s="76"/>
      <c r="BGI55" s="76"/>
      <c r="BGJ55" s="76"/>
      <c r="BGK55" s="76"/>
      <c r="BGL55" s="76"/>
      <c r="BGM55" s="76">
        <v>0</v>
      </c>
      <c r="BGN55" s="76"/>
      <c r="BGO55" s="76"/>
      <c r="BGP55" s="76"/>
      <c r="BGQ55" s="76"/>
      <c r="BGR55" s="76"/>
      <c r="BGS55" s="76"/>
      <c r="BGT55" s="76"/>
      <c r="BGU55" s="76"/>
      <c r="BGV55" s="76"/>
      <c r="BGW55" s="76"/>
      <c r="BGX55" s="76"/>
      <c r="BGY55" s="76"/>
      <c r="BGZ55" s="76"/>
      <c r="BHA55" s="77"/>
      <c r="BHB55" s="76">
        <v>0</v>
      </c>
      <c r="BHC55" s="76"/>
      <c r="BHD55" s="76"/>
      <c r="BHE55" s="76"/>
      <c r="BHF55" s="76"/>
      <c r="BHG55" s="76"/>
      <c r="BHH55" s="76"/>
      <c r="BHI55" s="76"/>
      <c r="BHJ55" s="76"/>
      <c r="BHK55" s="76"/>
      <c r="BHL55" s="76"/>
      <c r="BHM55" s="76">
        <v>0</v>
      </c>
      <c r="BHN55" s="76"/>
      <c r="BHO55" s="76"/>
      <c r="BHP55" s="76"/>
      <c r="BHQ55" s="76"/>
      <c r="BHR55" s="76"/>
      <c r="BHS55" s="76"/>
      <c r="BHT55" s="76"/>
      <c r="BHU55" s="76"/>
      <c r="BHV55" s="76"/>
      <c r="BHW55" s="76"/>
      <c r="BHX55" s="76"/>
      <c r="BHY55" s="76"/>
      <c r="BHZ55" s="76"/>
      <c r="BIA55" s="76"/>
      <c r="BIB55" s="76">
        <v>0</v>
      </c>
      <c r="BIC55" s="76"/>
      <c r="BID55" s="76"/>
      <c r="BIE55" s="76"/>
      <c r="BIF55" s="76"/>
      <c r="BIG55" s="76"/>
      <c r="BIH55" s="76"/>
      <c r="BII55" s="76"/>
      <c r="BIJ55" s="76"/>
      <c r="BIK55" s="76"/>
      <c r="BIL55" s="76"/>
      <c r="BIM55" s="76">
        <v>0</v>
      </c>
      <c r="BIN55" s="76"/>
      <c r="BIO55" s="76"/>
      <c r="BIP55" s="76"/>
      <c r="BIQ55" s="76"/>
      <c r="BIR55" s="76"/>
      <c r="BIS55" s="76"/>
      <c r="BIT55" s="76"/>
      <c r="BIU55" s="76"/>
      <c r="BIV55" s="76"/>
      <c r="BIW55" s="76"/>
      <c r="BIX55" s="76"/>
      <c r="BIY55" s="76"/>
      <c r="BIZ55" s="76"/>
      <c r="BJA55" s="77"/>
      <c r="BJB55" s="76">
        <v>0</v>
      </c>
      <c r="BJC55" s="76"/>
      <c r="BJD55" s="76"/>
      <c r="BJE55" s="76"/>
      <c r="BJF55" s="76"/>
      <c r="BJG55" s="76"/>
      <c r="BJH55" s="76"/>
      <c r="BJI55" s="76"/>
      <c r="BJJ55" s="76"/>
      <c r="BJK55" s="76"/>
      <c r="BJL55" s="76"/>
      <c r="BJM55" s="76">
        <v>0</v>
      </c>
      <c r="BJN55" s="76"/>
      <c r="BJO55" s="76"/>
      <c r="BJP55" s="76"/>
      <c r="BJQ55" s="76"/>
      <c r="BJR55" s="76"/>
      <c r="BJS55" s="76"/>
      <c r="BJT55" s="76"/>
      <c r="BJU55" s="76"/>
      <c r="BJV55" s="76"/>
      <c r="BJW55" s="76"/>
      <c r="BJX55" s="76"/>
      <c r="BJY55" s="76"/>
      <c r="BJZ55" s="76"/>
      <c r="BKA55" s="76"/>
      <c r="BKB55" s="76">
        <v>0</v>
      </c>
      <c r="BKC55" s="76"/>
      <c r="BKD55" s="76"/>
      <c r="BKE55" s="76"/>
      <c r="BKF55" s="76"/>
      <c r="BKG55" s="76"/>
      <c r="BKH55" s="76"/>
      <c r="BKI55" s="76"/>
      <c r="BKJ55" s="76"/>
      <c r="BKK55" s="76"/>
      <c r="BKL55" s="76"/>
      <c r="BKM55" s="76">
        <v>0</v>
      </c>
      <c r="BKN55" s="76"/>
      <c r="BKO55" s="76"/>
      <c r="BKP55" s="76"/>
      <c r="BKQ55" s="76"/>
      <c r="BKR55" s="76"/>
      <c r="BKS55" s="76"/>
      <c r="BKT55" s="76"/>
      <c r="BKU55" s="76"/>
      <c r="BKV55" s="76"/>
      <c r="BKW55" s="76"/>
      <c r="BKX55" s="76"/>
      <c r="BKY55" s="76"/>
      <c r="BKZ55" s="76"/>
      <c r="BLA55" s="77"/>
      <c r="BLB55" s="76">
        <v>0</v>
      </c>
      <c r="BLC55" s="76"/>
      <c r="BLD55" s="76"/>
      <c r="BLE55" s="76"/>
      <c r="BLF55" s="76"/>
      <c r="BLG55" s="76"/>
      <c r="BLH55" s="76"/>
      <c r="BLI55" s="76"/>
      <c r="BLJ55" s="76"/>
      <c r="BLK55" s="76"/>
      <c r="BLL55" s="76"/>
      <c r="BLM55" s="76">
        <v>0</v>
      </c>
      <c r="BLN55" s="76"/>
      <c r="BLO55" s="76"/>
      <c r="BLP55" s="76"/>
      <c r="BLQ55" s="76"/>
      <c r="BLR55" s="76"/>
      <c r="BLS55" s="76"/>
      <c r="BLT55" s="76"/>
      <c r="BLU55" s="76"/>
      <c r="BLV55" s="76"/>
      <c r="BLW55" s="76"/>
      <c r="BLX55" s="76"/>
      <c r="BLY55" s="76"/>
      <c r="BLZ55" s="76"/>
      <c r="BMA55" s="76"/>
      <c r="BMB55" s="76">
        <v>0</v>
      </c>
      <c r="BMC55" s="76"/>
      <c r="BMD55" s="76"/>
      <c r="BME55" s="76"/>
      <c r="BMF55" s="76"/>
      <c r="BMG55" s="76"/>
      <c r="BMH55" s="76"/>
      <c r="BMI55" s="76"/>
      <c r="BMJ55" s="76"/>
      <c r="BMK55" s="76"/>
      <c r="BML55" s="76"/>
      <c r="BMM55" s="76">
        <v>0</v>
      </c>
      <c r="BMN55" s="76"/>
      <c r="BMO55" s="76"/>
      <c r="BMP55" s="76"/>
      <c r="BMQ55" s="76"/>
      <c r="BMR55" s="76"/>
      <c r="BMS55" s="76"/>
      <c r="BMT55" s="76"/>
      <c r="BMU55" s="76"/>
      <c r="BMV55" s="76"/>
      <c r="BMW55" s="76"/>
      <c r="BMX55" s="76"/>
      <c r="BMY55" s="76"/>
      <c r="BMZ55" s="76"/>
      <c r="BNA55" s="77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</row>
    <row r="56" spans="1:1769" s="22" customFormat="1" ht="22.5" customHeight="1">
      <c r="A56" s="159" t="s">
        <v>57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84" t="s">
        <v>67</v>
      </c>
      <c r="AT56" s="85"/>
      <c r="AU56" s="85"/>
      <c r="AV56" s="85"/>
      <c r="AW56" s="85"/>
      <c r="AX56" s="85"/>
      <c r="AY56" s="85"/>
      <c r="AZ56" s="85"/>
      <c r="BA56" s="85"/>
      <c r="BB56" s="76">
        <f>DB56+FB56+HB56+JB56+LB56+NB56+PB56+RB56+TB56+VB56+XB56+ZB56+ABB56+ADB56+AFB56+AHB56+AJB56+ALB56+ANB56+APB56+ARB56+ATB56+AVB56+AXB56+AZB56+BBB56+BDB56+BFB56+BHB56+BJB56+BLB56</f>
        <v>511495.58999999991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>
        <f>DM56+FM56+HM56+JM56+LM56+NM56+PM56+RM56+TM56+VM56+XM56+ZM56+ABM56+ADM56+AFM56+AHM56+AJM56+ALM56+ANM56+APM56+ARM56+ATM56+AVM56+AXM56+AZM56+BBM56+BDM56+BFM56+BHM56+BJM56+BLM56</f>
        <v>2704967.7</v>
      </c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>
        <f>EB56+GB56+IB56+KB56+MB56+OB56+QB56+SB56+UB56+WB56+YB56+AAB56+ACB56+AEB56+AGB56+AIB56+AKB56+AMB56+AOB56+AQB56+ASB56+AUB56+AWB56+AYB56+BAB56+BCB56+BEB56+BGB56+BIB56+BKB56+BMB56</f>
        <v>511495.58999999991</v>
      </c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>
        <f>EM56+GM56+IM56+KM56+MM56+OM56+QM56+SM56+UM56+WM56+YM56+AAM56+ACM56+AEM56+AGM56+AIM56+AKM56+AMM56+AOM56+AQM56+ASM56+AUM56+AWM56+AYM56+BAM56+BCM56+BEM56+BGM56+BIM56+BKM56+BMM56</f>
        <v>2704967.7</v>
      </c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7"/>
      <c r="DB56" s="76">
        <v>0</v>
      </c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>
        <v>0</v>
      </c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>
        <v>0</v>
      </c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>
        <v>0</v>
      </c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7"/>
      <c r="FB56" s="76">
        <v>70000</v>
      </c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>
        <v>354788.9</v>
      </c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>
        <v>70000</v>
      </c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>
        <v>354788.9</v>
      </c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7"/>
      <c r="HB56" s="76">
        <v>0</v>
      </c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>
        <v>0</v>
      </c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>
        <v>0</v>
      </c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>
        <v>0</v>
      </c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7"/>
      <c r="JB56" s="76">
        <v>0</v>
      </c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>
        <v>9708.85</v>
      </c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>
        <v>0</v>
      </c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>
        <v>9708.85</v>
      </c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7"/>
      <c r="LB56" s="76">
        <v>0</v>
      </c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>
        <v>0</v>
      </c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>
        <v>0</v>
      </c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>
        <v>0</v>
      </c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7"/>
      <c r="NB56" s="76">
        <v>0</v>
      </c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>
        <v>38936.660000000003</v>
      </c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>
        <v>0</v>
      </c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>
        <v>38936.660000000003</v>
      </c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7"/>
      <c r="PB56" s="76">
        <v>0</v>
      </c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>
        <v>0</v>
      </c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>
        <v>0</v>
      </c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>
        <v>0</v>
      </c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7"/>
      <c r="RB56" s="76">
        <v>80000</v>
      </c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>
        <v>80000</v>
      </c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>
        <v>80000</v>
      </c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>
        <v>80000</v>
      </c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7"/>
      <c r="TB56" s="76">
        <v>0</v>
      </c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>
        <v>0</v>
      </c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>
        <v>0</v>
      </c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>
        <v>0</v>
      </c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7"/>
      <c r="VB56" s="76">
        <v>0</v>
      </c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>
        <v>0</v>
      </c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>
        <v>0</v>
      </c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>
        <v>0</v>
      </c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7"/>
      <c r="XB56" s="76">
        <v>0</v>
      </c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>
        <v>0</v>
      </c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>
        <v>0</v>
      </c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>
        <v>0</v>
      </c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7"/>
      <c r="ZB56" s="76">
        <v>247869.71</v>
      </c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>
        <v>869059.42</v>
      </c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>
        <v>247869.71</v>
      </c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>
        <v>869059.42</v>
      </c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7"/>
      <c r="ABB56" s="76">
        <v>89115</v>
      </c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>
        <v>180555</v>
      </c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>
        <v>89115</v>
      </c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>
        <v>180555</v>
      </c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7"/>
      <c r="ADB56" s="76">
        <v>0</v>
      </c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>
        <v>0</v>
      </c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>
        <v>0</v>
      </c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>
        <v>0</v>
      </c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7"/>
      <c r="AFB56" s="76">
        <v>0</v>
      </c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>
        <v>0</v>
      </c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>
        <v>0</v>
      </c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>
        <v>0</v>
      </c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7"/>
      <c r="AHB56" s="76">
        <v>0</v>
      </c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>
        <v>188454.2</v>
      </c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>
        <v>0</v>
      </c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>
        <v>188454.2</v>
      </c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7"/>
      <c r="AJB56" s="76">
        <v>0</v>
      </c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>
        <v>0</v>
      </c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>
        <v>0</v>
      </c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>
        <v>0</v>
      </c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7"/>
      <c r="ALB56" s="76">
        <v>0</v>
      </c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>
        <v>0</v>
      </c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>
        <v>0</v>
      </c>
      <c r="AMC56" s="76"/>
      <c r="AMD56" s="76"/>
      <c r="AME56" s="76"/>
      <c r="AMF56" s="76"/>
      <c r="AMG56" s="76"/>
      <c r="AMH56" s="76"/>
      <c r="AMI56" s="76"/>
      <c r="AMJ56" s="76"/>
      <c r="AMK56" s="76"/>
      <c r="AML56" s="76"/>
      <c r="AMM56" s="76">
        <v>0</v>
      </c>
      <c r="AMN56" s="76"/>
      <c r="AMO56" s="76"/>
      <c r="AMP56" s="76"/>
      <c r="AMQ56" s="76"/>
      <c r="AMR56" s="76"/>
      <c r="AMS56" s="76"/>
      <c r="AMT56" s="76"/>
      <c r="AMU56" s="76"/>
      <c r="AMV56" s="76"/>
      <c r="AMW56" s="76"/>
      <c r="AMX56" s="76"/>
      <c r="AMY56" s="76"/>
      <c r="AMZ56" s="76"/>
      <c r="ANA56" s="77"/>
      <c r="ANB56" s="76">
        <v>0</v>
      </c>
      <c r="ANC56" s="76"/>
      <c r="AND56" s="76"/>
      <c r="ANE56" s="76"/>
      <c r="ANF56" s="76"/>
      <c r="ANG56" s="76"/>
      <c r="ANH56" s="76"/>
      <c r="ANI56" s="76"/>
      <c r="ANJ56" s="76"/>
      <c r="ANK56" s="76"/>
      <c r="ANL56" s="76"/>
      <c r="ANM56" s="76">
        <v>0</v>
      </c>
      <c r="ANN56" s="76"/>
      <c r="ANO56" s="76"/>
      <c r="ANP56" s="76"/>
      <c r="ANQ56" s="76"/>
      <c r="ANR56" s="76"/>
      <c r="ANS56" s="76"/>
      <c r="ANT56" s="76"/>
      <c r="ANU56" s="76"/>
      <c r="ANV56" s="76"/>
      <c r="ANW56" s="76"/>
      <c r="ANX56" s="76"/>
      <c r="ANY56" s="76"/>
      <c r="ANZ56" s="76"/>
      <c r="AOA56" s="76"/>
      <c r="AOB56" s="76">
        <v>0</v>
      </c>
      <c r="AOC56" s="76"/>
      <c r="AOD56" s="76"/>
      <c r="AOE56" s="76"/>
      <c r="AOF56" s="76"/>
      <c r="AOG56" s="76"/>
      <c r="AOH56" s="76"/>
      <c r="AOI56" s="76"/>
      <c r="AOJ56" s="76"/>
      <c r="AOK56" s="76"/>
      <c r="AOL56" s="76"/>
      <c r="AOM56" s="76">
        <v>0</v>
      </c>
      <c r="AON56" s="76"/>
      <c r="AOO56" s="76"/>
      <c r="AOP56" s="76"/>
      <c r="AOQ56" s="76"/>
      <c r="AOR56" s="76"/>
      <c r="AOS56" s="76"/>
      <c r="AOT56" s="76"/>
      <c r="AOU56" s="76"/>
      <c r="AOV56" s="76"/>
      <c r="AOW56" s="76"/>
      <c r="AOX56" s="76"/>
      <c r="AOY56" s="76"/>
      <c r="AOZ56" s="76"/>
      <c r="APA56" s="77"/>
      <c r="APB56" s="76">
        <v>0</v>
      </c>
      <c r="APC56" s="76"/>
      <c r="APD56" s="76"/>
      <c r="APE56" s="76"/>
      <c r="APF56" s="76"/>
      <c r="APG56" s="76"/>
      <c r="APH56" s="76"/>
      <c r="API56" s="76"/>
      <c r="APJ56" s="76"/>
      <c r="APK56" s="76"/>
      <c r="APL56" s="76"/>
      <c r="APM56" s="76">
        <v>0</v>
      </c>
      <c r="APN56" s="76"/>
      <c r="APO56" s="76"/>
      <c r="APP56" s="76"/>
      <c r="APQ56" s="76"/>
      <c r="APR56" s="76"/>
      <c r="APS56" s="76"/>
      <c r="APT56" s="76"/>
      <c r="APU56" s="76"/>
      <c r="APV56" s="76"/>
      <c r="APW56" s="76"/>
      <c r="APX56" s="76"/>
      <c r="APY56" s="76"/>
      <c r="APZ56" s="76"/>
      <c r="AQA56" s="76"/>
      <c r="AQB56" s="76">
        <v>0</v>
      </c>
      <c r="AQC56" s="76"/>
      <c r="AQD56" s="76"/>
      <c r="AQE56" s="76"/>
      <c r="AQF56" s="76"/>
      <c r="AQG56" s="76"/>
      <c r="AQH56" s="76"/>
      <c r="AQI56" s="76"/>
      <c r="AQJ56" s="76"/>
      <c r="AQK56" s="76"/>
      <c r="AQL56" s="76"/>
      <c r="AQM56" s="76">
        <v>0</v>
      </c>
      <c r="AQN56" s="76"/>
      <c r="AQO56" s="76"/>
      <c r="AQP56" s="76"/>
      <c r="AQQ56" s="76"/>
      <c r="AQR56" s="76"/>
      <c r="AQS56" s="76"/>
      <c r="AQT56" s="76"/>
      <c r="AQU56" s="76"/>
      <c r="AQV56" s="76"/>
      <c r="AQW56" s="76"/>
      <c r="AQX56" s="76"/>
      <c r="AQY56" s="76"/>
      <c r="AQZ56" s="76"/>
      <c r="ARA56" s="77"/>
      <c r="ARB56" s="76">
        <v>0</v>
      </c>
      <c r="ARC56" s="76"/>
      <c r="ARD56" s="76"/>
      <c r="ARE56" s="76"/>
      <c r="ARF56" s="76"/>
      <c r="ARG56" s="76"/>
      <c r="ARH56" s="76"/>
      <c r="ARI56" s="76"/>
      <c r="ARJ56" s="76"/>
      <c r="ARK56" s="76"/>
      <c r="ARL56" s="76"/>
      <c r="ARM56" s="76">
        <v>0</v>
      </c>
      <c r="ARN56" s="76"/>
      <c r="ARO56" s="76"/>
      <c r="ARP56" s="76"/>
      <c r="ARQ56" s="76"/>
      <c r="ARR56" s="76"/>
      <c r="ARS56" s="76"/>
      <c r="ART56" s="76"/>
      <c r="ARU56" s="76"/>
      <c r="ARV56" s="76"/>
      <c r="ARW56" s="76"/>
      <c r="ARX56" s="76"/>
      <c r="ARY56" s="76"/>
      <c r="ARZ56" s="76"/>
      <c r="ASA56" s="76"/>
      <c r="ASB56" s="76">
        <v>0</v>
      </c>
      <c r="ASC56" s="76"/>
      <c r="ASD56" s="76"/>
      <c r="ASE56" s="76"/>
      <c r="ASF56" s="76"/>
      <c r="ASG56" s="76"/>
      <c r="ASH56" s="76"/>
      <c r="ASI56" s="76"/>
      <c r="ASJ56" s="76"/>
      <c r="ASK56" s="76"/>
      <c r="ASL56" s="76"/>
      <c r="ASM56" s="76">
        <v>0</v>
      </c>
      <c r="ASN56" s="76"/>
      <c r="ASO56" s="76"/>
      <c r="ASP56" s="76"/>
      <c r="ASQ56" s="76"/>
      <c r="ASR56" s="76"/>
      <c r="ASS56" s="76"/>
      <c r="AST56" s="76"/>
      <c r="ASU56" s="76"/>
      <c r="ASV56" s="76"/>
      <c r="ASW56" s="76"/>
      <c r="ASX56" s="76"/>
      <c r="ASY56" s="76"/>
      <c r="ASZ56" s="76"/>
      <c r="ATA56" s="77"/>
      <c r="ATB56" s="76">
        <v>0</v>
      </c>
      <c r="ATC56" s="76"/>
      <c r="ATD56" s="76"/>
      <c r="ATE56" s="76"/>
      <c r="ATF56" s="76"/>
      <c r="ATG56" s="76"/>
      <c r="ATH56" s="76"/>
      <c r="ATI56" s="76"/>
      <c r="ATJ56" s="76"/>
      <c r="ATK56" s="76"/>
      <c r="ATL56" s="76"/>
      <c r="ATM56" s="76">
        <v>7200</v>
      </c>
      <c r="ATN56" s="76"/>
      <c r="ATO56" s="76"/>
      <c r="ATP56" s="76"/>
      <c r="ATQ56" s="76"/>
      <c r="ATR56" s="76"/>
      <c r="ATS56" s="76"/>
      <c r="ATT56" s="76"/>
      <c r="ATU56" s="76"/>
      <c r="ATV56" s="76"/>
      <c r="ATW56" s="76"/>
      <c r="ATX56" s="76"/>
      <c r="ATY56" s="76"/>
      <c r="ATZ56" s="76"/>
      <c r="AUA56" s="76"/>
      <c r="AUB56" s="76">
        <v>0</v>
      </c>
      <c r="AUC56" s="76"/>
      <c r="AUD56" s="76"/>
      <c r="AUE56" s="76"/>
      <c r="AUF56" s="76"/>
      <c r="AUG56" s="76"/>
      <c r="AUH56" s="76"/>
      <c r="AUI56" s="76"/>
      <c r="AUJ56" s="76"/>
      <c r="AUK56" s="76"/>
      <c r="AUL56" s="76"/>
      <c r="AUM56" s="76">
        <v>7200</v>
      </c>
      <c r="AUN56" s="76"/>
      <c r="AUO56" s="76"/>
      <c r="AUP56" s="76"/>
      <c r="AUQ56" s="76"/>
      <c r="AUR56" s="76"/>
      <c r="AUS56" s="76"/>
      <c r="AUT56" s="76"/>
      <c r="AUU56" s="76"/>
      <c r="AUV56" s="76"/>
      <c r="AUW56" s="76"/>
      <c r="AUX56" s="76"/>
      <c r="AUY56" s="76"/>
      <c r="AUZ56" s="76"/>
      <c r="AVA56" s="77"/>
      <c r="AVB56" s="76">
        <v>24436.73</v>
      </c>
      <c r="AVC56" s="76"/>
      <c r="AVD56" s="76"/>
      <c r="AVE56" s="76"/>
      <c r="AVF56" s="76"/>
      <c r="AVG56" s="76"/>
      <c r="AVH56" s="76"/>
      <c r="AVI56" s="76"/>
      <c r="AVJ56" s="76"/>
      <c r="AVK56" s="76"/>
      <c r="AVL56" s="76"/>
      <c r="AVM56" s="76">
        <v>75676.67</v>
      </c>
      <c r="AVN56" s="76"/>
      <c r="AVO56" s="76"/>
      <c r="AVP56" s="76"/>
      <c r="AVQ56" s="76"/>
      <c r="AVR56" s="76"/>
      <c r="AVS56" s="76"/>
      <c r="AVT56" s="76"/>
      <c r="AVU56" s="76"/>
      <c r="AVV56" s="76"/>
      <c r="AVW56" s="76"/>
      <c r="AVX56" s="76"/>
      <c r="AVY56" s="76"/>
      <c r="AVZ56" s="76"/>
      <c r="AWA56" s="76"/>
      <c r="AWB56" s="76">
        <v>24436.73</v>
      </c>
      <c r="AWC56" s="76"/>
      <c r="AWD56" s="76"/>
      <c r="AWE56" s="76"/>
      <c r="AWF56" s="76"/>
      <c r="AWG56" s="76"/>
      <c r="AWH56" s="76"/>
      <c r="AWI56" s="76"/>
      <c r="AWJ56" s="76"/>
      <c r="AWK56" s="76"/>
      <c r="AWL56" s="76"/>
      <c r="AWM56" s="76">
        <v>75676.67</v>
      </c>
      <c r="AWN56" s="76"/>
      <c r="AWO56" s="76"/>
      <c r="AWP56" s="76"/>
      <c r="AWQ56" s="76"/>
      <c r="AWR56" s="76"/>
      <c r="AWS56" s="76"/>
      <c r="AWT56" s="76"/>
      <c r="AWU56" s="76"/>
      <c r="AWV56" s="76"/>
      <c r="AWW56" s="76"/>
      <c r="AWX56" s="76"/>
      <c r="AWY56" s="76"/>
      <c r="AWZ56" s="76"/>
      <c r="AXA56" s="77"/>
      <c r="AXB56" s="76">
        <v>0</v>
      </c>
      <c r="AXC56" s="76"/>
      <c r="AXD56" s="76"/>
      <c r="AXE56" s="76"/>
      <c r="AXF56" s="76"/>
      <c r="AXG56" s="76"/>
      <c r="AXH56" s="76"/>
      <c r="AXI56" s="76"/>
      <c r="AXJ56" s="76"/>
      <c r="AXK56" s="76"/>
      <c r="AXL56" s="76"/>
      <c r="AXM56" s="76">
        <v>0</v>
      </c>
      <c r="AXN56" s="76"/>
      <c r="AXO56" s="76"/>
      <c r="AXP56" s="76"/>
      <c r="AXQ56" s="76"/>
      <c r="AXR56" s="76"/>
      <c r="AXS56" s="76"/>
      <c r="AXT56" s="76"/>
      <c r="AXU56" s="76"/>
      <c r="AXV56" s="76"/>
      <c r="AXW56" s="76"/>
      <c r="AXX56" s="76"/>
      <c r="AXY56" s="76"/>
      <c r="AXZ56" s="76"/>
      <c r="AYA56" s="76"/>
      <c r="AYB56" s="76">
        <v>0</v>
      </c>
      <c r="AYC56" s="76"/>
      <c r="AYD56" s="76"/>
      <c r="AYE56" s="76"/>
      <c r="AYF56" s="76"/>
      <c r="AYG56" s="76"/>
      <c r="AYH56" s="76"/>
      <c r="AYI56" s="76"/>
      <c r="AYJ56" s="76"/>
      <c r="AYK56" s="76"/>
      <c r="AYL56" s="76"/>
      <c r="AYM56" s="76">
        <v>0</v>
      </c>
      <c r="AYN56" s="76"/>
      <c r="AYO56" s="76"/>
      <c r="AYP56" s="76"/>
      <c r="AYQ56" s="76"/>
      <c r="AYR56" s="76"/>
      <c r="AYS56" s="76"/>
      <c r="AYT56" s="76"/>
      <c r="AYU56" s="76"/>
      <c r="AYV56" s="76"/>
      <c r="AYW56" s="76"/>
      <c r="AYX56" s="76"/>
      <c r="AYY56" s="76"/>
      <c r="AYZ56" s="76"/>
      <c r="AZA56" s="77"/>
      <c r="AZB56" s="76">
        <v>13.1</v>
      </c>
      <c r="AZC56" s="76"/>
      <c r="AZD56" s="76"/>
      <c r="AZE56" s="76"/>
      <c r="AZF56" s="76"/>
      <c r="AZG56" s="76"/>
      <c r="AZH56" s="76"/>
      <c r="AZI56" s="76"/>
      <c r="AZJ56" s="76"/>
      <c r="AZK56" s="76"/>
      <c r="AZL56" s="76"/>
      <c r="AZM56" s="76">
        <v>736088</v>
      </c>
      <c r="AZN56" s="76"/>
      <c r="AZO56" s="76"/>
      <c r="AZP56" s="76"/>
      <c r="AZQ56" s="76"/>
      <c r="AZR56" s="76"/>
      <c r="AZS56" s="76"/>
      <c r="AZT56" s="76"/>
      <c r="AZU56" s="76"/>
      <c r="AZV56" s="76"/>
      <c r="AZW56" s="76"/>
      <c r="AZX56" s="76"/>
      <c r="AZY56" s="76"/>
      <c r="AZZ56" s="76"/>
      <c r="BAA56" s="76"/>
      <c r="BAB56" s="76">
        <v>13.1</v>
      </c>
      <c r="BAC56" s="76"/>
      <c r="BAD56" s="76"/>
      <c r="BAE56" s="76"/>
      <c r="BAF56" s="76"/>
      <c r="BAG56" s="76"/>
      <c r="BAH56" s="76"/>
      <c r="BAI56" s="76"/>
      <c r="BAJ56" s="76"/>
      <c r="BAK56" s="76"/>
      <c r="BAL56" s="76"/>
      <c r="BAM56" s="76">
        <v>736088</v>
      </c>
      <c r="BAN56" s="76"/>
      <c r="BAO56" s="76"/>
      <c r="BAP56" s="76"/>
      <c r="BAQ56" s="76"/>
      <c r="BAR56" s="76"/>
      <c r="BAS56" s="76"/>
      <c r="BAT56" s="76"/>
      <c r="BAU56" s="76"/>
      <c r="BAV56" s="76"/>
      <c r="BAW56" s="76"/>
      <c r="BAX56" s="76"/>
      <c r="BAY56" s="76"/>
      <c r="BAZ56" s="76"/>
      <c r="BBA56" s="77"/>
      <c r="BBB56" s="76">
        <v>0</v>
      </c>
      <c r="BBC56" s="76"/>
      <c r="BBD56" s="76"/>
      <c r="BBE56" s="76"/>
      <c r="BBF56" s="76"/>
      <c r="BBG56" s="76"/>
      <c r="BBH56" s="76"/>
      <c r="BBI56" s="76"/>
      <c r="BBJ56" s="76"/>
      <c r="BBK56" s="76"/>
      <c r="BBL56" s="76"/>
      <c r="BBM56" s="76">
        <v>0</v>
      </c>
      <c r="BBN56" s="76"/>
      <c r="BBO56" s="76"/>
      <c r="BBP56" s="76"/>
      <c r="BBQ56" s="76"/>
      <c r="BBR56" s="76"/>
      <c r="BBS56" s="76"/>
      <c r="BBT56" s="76"/>
      <c r="BBU56" s="76"/>
      <c r="BBV56" s="76"/>
      <c r="BBW56" s="76"/>
      <c r="BBX56" s="76"/>
      <c r="BBY56" s="76"/>
      <c r="BBZ56" s="76"/>
      <c r="BCA56" s="76"/>
      <c r="BCB56" s="76">
        <v>0</v>
      </c>
      <c r="BCC56" s="76"/>
      <c r="BCD56" s="76"/>
      <c r="BCE56" s="76"/>
      <c r="BCF56" s="76"/>
      <c r="BCG56" s="76"/>
      <c r="BCH56" s="76"/>
      <c r="BCI56" s="76"/>
      <c r="BCJ56" s="76"/>
      <c r="BCK56" s="76"/>
      <c r="BCL56" s="76"/>
      <c r="BCM56" s="76">
        <v>0</v>
      </c>
      <c r="BCN56" s="76"/>
      <c r="BCO56" s="76"/>
      <c r="BCP56" s="76"/>
      <c r="BCQ56" s="76"/>
      <c r="BCR56" s="76"/>
      <c r="BCS56" s="76"/>
      <c r="BCT56" s="76"/>
      <c r="BCU56" s="76"/>
      <c r="BCV56" s="76"/>
      <c r="BCW56" s="76"/>
      <c r="BCX56" s="76"/>
      <c r="BCY56" s="76"/>
      <c r="BCZ56" s="76"/>
      <c r="BDA56" s="77"/>
      <c r="BDB56" s="76">
        <v>61.05</v>
      </c>
      <c r="BDC56" s="76"/>
      <c r="BDD56" s="76"/>
      <c r="BDE56" s="76"/>
      <c r="BDF56" s="76"/>
      <c r="BDG56" s="76"/>
      <c r="BDH56" s="76"/>
      <c r="BDI56" s="76"/>
      <c r="BDJ56" s="76"/>
      <c r="BDK56" s="76"/>
      <c r="BDL56" s="76"/>
      <c r="BDM56" s="76">
        <f>164438.95+61.05</f>
        <v>164500</v>
      </c>
      <c r="BDN56" s="76"/>
      <c r="BDO56" s="76"/>
      <c r="BDP56" s="76"/>
      <c r="BDQ56" s="76"/>
      <c r="BDR56" s="76"/>
      <c r="BDS56" s="76"/>
      <c r="BDT56" s="76"/>
      <c r="BDU56" s="76"/>
      <c r="BDV56" s="76"/>
      <c r="BDW56" s="76"/>
      <c r="BDX56" s="76"/>
      <c r="BDY56" s="76"/>
      <c r="BDZ56" s="76"/>
      <c r="BEA56" s="76"/>
      <c r="BEB56" s="76">
        <v>61.05</v>
      </c>
      <c r="BEC56" s="76"/>
      <c r="BED56" s="76"/>
      <c r="BEE56" s="76"/>
      <c r="BEF56" s="76"/>
      <c r="BEG56" s="76"/>
      <c r="BEH56" s="76"/>
      <c r="BEI56" s="76"/>
      <c r="BEJ56" s="76"/>
      <c r="BEK56" s="76"/>
      <c r="BEL56" s="76"/>
      <c r="BEM56" s="76">
        <f>164438.95+61.05</f>
        <v>164500</v>
      </c>
      <c r="BEN56" s="76"/>
      <c r="BEO56" s="76"/>
      <c r="BEP56" s="76"/>
      <c r="BEQ56" s="76"/>
      <c r="BER56" s="76"/>
      <c r="BES56" s="76"/>
      <c r="BET56" s="76"/>
      <c r="BEU56" s="76"/>
      <c r="BEV56" s="76"/>
      <c r="BEW56" s="76"/>
      <c r="BEX56" s="76"/>
      <c r="BEY56" s="76"/>
      <c r="BEZ56" s="76"/>
      <c r="BFA56" s="77"/>
      <c r="BFB56" s="76">
        <v>0</v>
      </c>
      <c r="BFC56" s="76"/>
      <c r="BFD56" s="76"/>
      <c r="BFE56" s="76"/>
      <c r="BFF56" s="76"/>
      <c r="BFG56" s="76"/>
      <c r="BFH56" s="76"/>
      <c r="BFI56" s="76"/>
      <c r="BFJ56" s="76"/>
      <c r="BFK56" s="76"/>
      <c r="BFL56" s="76"/>
      <c r="BFM56" s="76">
        <v>0</v>
      </c>
      <c r="BFN56" s="76"/>
      <c r="BFO56" s="76"/>
      <c r="BFP56" s="76"/>
      <c r="BFQ56" s="76"/>
      <c r="BFR56" s="76"/>
      <c r="BFS56" s="76"/>
      <c r="BFT56" s="76"/>
      <c r="BFU56" s="76"/>
      <c r="BFV56" s="76"/>
      <c r="BFW56" s="76"/>
      <c r="BFX56" s="76"/>
      <c r="BFY56" s="76"/>
      <c r="BFZ56" s="76"/>
      <c r="BGA56" s="76"/>
      <c r="BGB56" s="76">
        <v>0</v>
      </c>
      <c r="BGC56" s="76"/>
      <c r="BGD56" s="76"/>
      <c r="BGE56" s="76"/>
      <c r="BGF56" s="76"/>
      <c r="BGG56" s="76"/>
      <c r="BGH56" s="76"/>
      <c r="BGI56" s="76"/>
      <c r="BGJ56" s="76"/>
      <c r="BGK56" s="76"/>
      <c r="BGL56" s="76"/>
      <c r="BGM56" s="76">
        <v>0</v>
      </c>
      <c r="BGN56" s="76"/>
      <c r="BGO56" s="76"/>
      <c r="BGP56" s="76"/>
      <c r="BGQ56" s="76"/>
      <c r="BGR56" s="76"/>
      <c r="BGS56" s="76"/>
      <c r="BGT56" s="76"/>
      <c r="BGU56" s="76"/>
      <c r="BGV56" s="76"/>
      <c r="BGW56" s="76"/>
      <c r="BGX56" s="76"/>
      <c r="BGY56" s="76"/>
      <c r="BGZ56" s="76"/>
      <c r="BHA56" s="77"/>
      <c r="BHB56" s="76">
        <v>0</v>
      </c>
      <c r="BHC56" s="76"/>
      <c r="BHD56" s="76"/>
      <c r="BHE56" s="76"/>
      <c r="BHF56" s="76"/>
      <c r="BHG56" s="76"/>
      <c r="BHH56" s="76"/>
      <c r="BHI56" s="76"/>
      <c r="BHJ56" s="76"/>
      <c r="BHK56" s="76"/>
      <c r="BHL56" s="76"/>
      <c r="BHM56" s="76">
        <v>0</v>
      </c>
      <c r="BHN56" s="76"/>
      <c r="BHO56" s="76"/>
      <c r="BHP56" s="76"/>
      <c r="BHQ56" s="76"/>
      <c r="BHR56" s="76"/>
      <c r="BHS56" s="76"/>
      <c r="BHT56" s="76"/>
      <c r="BHU56" s="76"/>
      <c r="BHV56" s="76"/>
      <c r="BHW56" s="76"/>
      <c r="BHX56" s="76"/>
      <c r="BHY56" s="76"/>
      <c r="BHZ56" s="76"/>
      <c r="BIA56" s="76"/>
      <c r="BIB56" s="76">
        <v>0</v>
      </c>
      <c r="BIC56" s="76"/>
      <c r="BID56" s="76"/>
      <c r="BIE56" s="76"/>
      <c r="BIF56" s="76"/>
      <c r="BIG56" s="76"/>
      <c r="BIH56" s="76"/>
      <c r="BII56" s="76"/>
      <c r="BIJ56" s="76"/>
      <c r="BIK56" s="76"/>
      <c r="BIL56" s="76"/>
      <c r="BIM56" s="76">
        <v>0</v>
      </c>
      <c r="BIN56" s="76"/>
      <c r="BIO56" s="76"/>
      <c r="BIP56" s="76"/>
      <c r="BIQ56" s="76"/>
      <c r="BIR56" s="76"/>
      <c r="BIS56" s="76"/>
      <c r="BIT56" s="76"/>
      <c r="BIU56" s="76"/>
      <c r="BIV56" s="76"/>
      <c r="BIW56" s="76"/>
      <c r="BIX56" s="76"/>
      <c r="BIY56" s="76"/>
      <c r="BIZ56" s="76"/>
      <c r="BJA56" s="77"/>
      <c r="BJB56" s="76">
        <v>0</v>
      </c>
      <c r="BJC56" s="76"/>
      <c r="BJD56" s="76"/>
      <c r="BJE56" s="76"/>
      <c r="BJF56" s="76"/>
      <c r="BJG56" s="76"/>
      <c r="BJH56" s="76"/>
      <c r="BJI56" s="76"/>
      <c r="BJJ56" s="76"/>
      <c r="BJK56" s="76"/>
      <c r="BJL56" s="76"/>
      <c r="BJM56" s="76">
        <v>0</v>
      </c>
      <c r="BJN56" s="76"/>
      <c r="BJO56" s="76"/>
      <c r="BJP56" s="76"/>
      <c r="BJQ56" s="76"/>
      <c r="BJR56" s="76"/>
      <c r="BJS56" s="76"/>
      <c r="BJT56" s="76"/>
      <c r="BJU56" s="76"/>
      <c r="BJV56" s="76"/>
      <c r="BJW56" s="76"/>
      <c r="BJX56" s="76"/>
      <c r="BJY56" s="76"/>
      <c r="BJZ56" s="76"/>
      <c r="BKA56" s="76"/>
      <c r="BKB56" s="76">
        <v>0</v>
      </c>
      <c r="BKC56" s="76"/>
      <c r="BKD56" s="76"/>
      <c r="BKE56" s="76"/>
      <c r="BKF56" s="76"/>
      <c r="BKG56" s="76"/>
      <c r="BKH56" s="76"/>
      <c r="BKI56" s="76"/>
      <c r="BKJ56" s="76"/>
      <c r="BKK56" s="76"/>
      <c r="BKL56" s="76"/>
      <c r="BKM56" s="76">
        <v>0</v>
      </c>
      <c r="BKN56" s="76"/>
      <c r="BKO56" s="76"/>
      <c r="BKP56" s="76"/>
      <c r="BKQ56" s="76"/>
      <c r="BKR56" s="76"/>
      <c r="BKS56" s="76"/>
      <c r="BKT56" s="76"/>
      <c r="BKU56" s="76"/>
      <c r="BKV56" s="76"/>
      <c r="BKW56" s="76"/>
      <c r="BKX56" s="76"/>
      <c r="BKY56" s="76"/>
      <c r="BKZ56" s="76"/>
      <c r="BLA56" s="77"/>
      <c r="BLB56" s="76">
        <v>0</v>
      </c>
      <c r="BLC56" s="76"/>
      <c r="BLD56" s="76"/>
      <c r="BLE56" s="76"/>
      <c r="BLF56" s="76"/>
      <c r="BLG56" s="76"/>
      <c r="BLH56" s="76"/>
      <c r="BLI56" s="76"/>
      <c r="BLJ56" s="76"/>
      <c r="BLK56" s="76"/>
      <c r="BLL56" s="76"/>
      <c r="BLM56" s="76">
        <v>0</v>
      </c>
      <c r="BLN56" s="76"/>
      <c r="BLO56" s="76"/>
      <c r="BLP56" s="76"/>
      <c r="BLQ56" s="76"/>
      <c r="BLR56" s="76"/>
      <c r="BLS56" s="76"/>
      <c r="BLT56" s="76"/>
      <c r="BLU56" s="76"/>
      <c r="BLV56" s="76"/>
      <c r="BLW56" s="76"/>
      <c r="BLX56" s="76"/>
      <c r="BLY56" s="76"/>
      <c r="BLZ56" s="76"/>
      <c r="BMA56" s="76"/>
      <c r="BMB56" s="76">
        <v>0</v>
      </c>
      <c r="BMC56" s="76"/>
      <c r="BMD56" s="76"/>
      <c r="BME56" s="76"/>
      <c r="BMF56" s="76"/>
      <c r="BMG56" s="76"/>
      <c r="BMH56" s="76"/>
      <c r="BMI56" s="76"/>
      <c r="BMJ56" s="76"/>
      <c r="BMK56" s="76"/>
      <c r="BML56" s="76"/>
      <c r="BMM56" s="76">
        <v>0</v>
      </c>
      <c r="BMN56" s="76"/>
      <c r="BMO56" s="76"/>
      <c r="BMP56" s="76"/>
      <c r="BMQ56" s="76"/>
      <c r="BMR56" s="76"/>
      <c r="BMS56" s="76"/>
      <c r="BMT56" s="76"/>
      <c r="BMU56" s="76"/>
      <c r="BMV56" s="76"/>
      <c r="BMW56" s="76"/>
      <c r="BMX56" s="76"/>
      <c r="BMY56" s="76"/>
      <c r="BMZ56" s="76"/>
      <c r="BNA56" s="77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M56" s="35"/>
      <c r="BNN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C56" s="35"/>
      <c r="BOD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S56" s="35"/>
      <c r="BOT56" s="35"/>
      <c r="BOU56" s="35"/>
      <c r="BOV56" s="35"/>
      <c r="BOW56" s="35"/>
      <c r="BOX56" s="35"/>
      <c r="BOY56" s="35"/>
      <c r="BOZ56" s="35"/>
      <c r="BPA56" s="35"/>
    </row>
    <row r="57" spans="1:1769" s="22" customFormat="1" ht="12.75" customHeight="1">
      <c r="A57" s="161" t="s">
        <v>51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84" t="s">
        <v>68</v>
      </c>
      <c r="AT57" s="85"/>
      <c r="AU57" s="85"/>
      <c r="AV57" s="85"/>
      <c r="AW57" s="85"/>
      <c r="AX57" s="85"/>
      <c r="AY57" s="85"/>
      <c r="AZ57" s="85"/>
      <c r="BA57" s="85"/>
      <c r="BB57" s="76">
        <f>BB58+BB60+BB61</f>
        <v>8369626.459999999</v>
      </c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>
        <f>BM58+BM60+BM61</f>
        <v>18168000.240000002</v>
      </c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>
        <f>CB58+CB60+CB61</f>
        <v>8369626.459999999</v>
      </c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>
        <f>CM58+CM60+CM61</f>
        <v>18168000.240000002</v>
      </c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7"/>
      <c r="DB57" s="76">
        <f>DB58+DB60+DB61</f>
        <v>293598.64</v>
      </c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>
        <f>DM58+DM60+DM61</f>
        <v>582900</v>
      </c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>
        <f>EB58+EB60+EB61</f>
        <v>293598.64</v>
      </c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>
        <f>EM58+EM60+EM61</f>
        <v>582900</v>
      </c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7"/>
      <c r="FB57" s="76">
        <f>FB58+FB60+FB61</f>
        <v>546230.49</v>
      </c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>
        <f>FM58+FM60+FM61</f>
        <v>907111.1</v>
      </c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>
        <f>GB58+GB60+GB61</f>
        <v>546230.49</v>
      </c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>
        <f>GM58+GM60+GM61</f>
        <v>907111.1</v>
      </c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7"/>
      <c r="HB57" s="76">
        <f>HB58+HB60+HB61</f>
        <v>290584</v>
      </c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>
        <f>HM58+HM60+HM61</f>
        <v>592000</v>
      </c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>
        <f>IB58+IB60+IB61</f>
        <v>290584</v>
      </c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>
        <f>IM58+IM60+IM61</f>
        <v>592000</v>
      </c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7"/>
      <c r="JB57" s="76">
        <f>JB58+JB60+JB61</f>
        <v>71160</v>
      </c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>
        <f>JM58+JM60+JM61</f>
        <v>396091.15</v>
      </c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>
        <f>KB58+KB60+KB61</f>
        <v>71160</v>
      </c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>
        <f>KM58+KM60+KM61</f>
        <v>396091.15</v>
      </c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7"/>
      <c r="LB57" s="76">
        <f>LB58+LB60+LB61</f>
        <v>335805.4</v>
      </c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>
        <f>LM58+LM60+LM61</f>
        <v>1319515.69</v>
      </c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>
        <f>MB58+MB60+MB61</f>
        <v>335805.4</v>
      </c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>
        <f>MM58+MM60+MM61</f>
        <v>1319515.69</v>
      </c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7"/>
      <c r="NB57" s="76">
        <f>NB58+NB60+NB61</f>
        <v>0</v>
      </c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>
        <f>NM58+NM60+NM61</f>
        <v>58000</v>
      </c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>
        <f>OB58+OB60+OB61</f>
        <v>0</v>
      </c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>
        <f>OM58+OM60+OM61</f>
        <v>58000</v>
      </c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7"/>
      <c r="PB57" s="76">
        <f>PB58+PB60+PB61</f>
        <v>86573</v>
      </c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>
        <f>PM58+PM60+PM61</f>
        <v>427500</v>
      </c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>
        <f>QB58+QB60+QB61</f>
        <v>86573</v>
      </c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>
        <f>QM58+QM60+QM61</f>
        <v>427500</v>
      </c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7"/>
      <c r="RB57" s="76">
        <f>RB58+RB60+RB61</f>
        <v>727725.29</v>
      </c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>
        <f>RM58+RM60+RM61</f>
        <v>1298000</v>
      </c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>
        <f>SB58+SB60+SB61</f>
        <v>727725.29</v>
      </c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>
        <f>SM58+SM60+SM61</f>
        <v>1298000</v>
      </c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7"/>
      <c r="TB57" s="76">
        <f>TB58+TB60+TB61</f>
        <v>348144.63</v>
      </c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>
        <f>TM58+TM60+TM61</f>
        <v>740082.23</v>
      </c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>
        <f>UB58+UB60+UB61</f>
        <v>348144.63</v>
      </c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>
        <f>UM58+UM60+UM61</f>
        <v>740082.23</v>
      </c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7"/>
      <c r="VB57" s="76">
        <f>VB58+VB60+VB61</f>
        <v>136711.84</v>
      </c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>
        <f>VM58+VM60+VM61</f>
        <v>418500</v>
      </c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>
        <f>WB58+WB60+WB61</f>
        <v>136711.84</v>
      </c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>
        <f>WM58+WM60+WM61</f>
        <v>418500</v>
      </c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7"/>
      <c r="XB57" s="76">
        <f>XB58+XB60+XB61</f>
        <v>328052</v>
      </c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>
        <f>XM58+XM60+XM61</f>
        <v>445200</v>
      </c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>
        <f>YB58+YB60+YB61</f>
        <v>328052</v>
      </c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>
        <f>YM58+YM60+YM61</f>
        <v>445200</v>
      </c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7"/>
      <c r="ZB57" s="76">
        <f>ZB58+ZB60+ZB61</f>
        <v>135100.57999999999</v>
      </c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>
        <f>ZM58+ZM60+ZM61</f>
        <v>249940.58</v>
      </c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>
        <f>AAB58+AAB60+AAB61</f>
        <v>135100.57999999999</v>
      </c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>
        <f>AAM58+AAM60+AAM61</f>
        <v>249940.58</v>
      </c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7"/>
      <c r="ABB57" s="76">
        <f>ABB58+ABB60+ABB61</f>
        <v>388256.74</v>
      </c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>
        <f>ABM58+ABM60+ABM61</f>
        <v>488145</v>
      </c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>
        <f>ACB58+ACB60+ACB61</f>
        <v>388256.74</v>
      </c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>
        <f>ACM58+ACM60+ACM61</f>
        <v>488145</v>
      </c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7"/>
      <c r="ADB57" s="76">
        <f>ADB58+ADB60+ADB61</f>
        <v>93553.01</v>
      </c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>
        <f>ADM58+ADM60+ADM61</f>
        <v>294000</v>
      </c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>
        <f>AEB58+AEB60+AEB61</f>
        <v>93553.01</v>
      </c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>
        <f>AEM58+AEM60+AEM61</f>
        <v>294000</v>
      </c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7"/>
      <c r="AFB57" s="76">
        <f>AFB58+AFB60+AFB61</f>
        <v>174685</v>
      </c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>
        <f>AFM58+AFM60+AFM61</f>
        <v>446000</v>
      </c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>
        <f>AGB58+AGB60+AGB61</f>
        <v>174685</v>
      </c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>
        <f>AGM58+AGM60+AGM61</f>
        <v>446000</v>
      </c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7"/>
      <c r="AHB57" s="76">
        <f>AHB58+AHB60+AHB61</f>
        <v>10231.1</v>
      </c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>
        <f>AHM58+AHM60+AHM61</f>
        <v>157912.30000000002</v>
      </c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>
        <f>AIB58+AIB60+AIB61</f>
        <v>10231.1</v>
      </c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>
        <f>AIM58+AIM60+AIM61</f>
        <v>157912.30000000002</v>
      </c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7"/>
      <c r="AJB57" s="76">
        <f>AJB58+AJB60+AJB61</f>
        <v>217765.04</v>
      </c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>
        <f>AJM58+AJM60+AJM61</f>
        <v>544900</v>
      </c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>
        <f>AKB58+AKB60+AKB61</f>
        <v>217765.04</v>
      </c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>
        <f>AKM58+AKM60+AKM61</f>
        <v>544900</v>
      </c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7"/>
      <c r="ALB57" s="76">
        <f>ALB58+ALB60+ALB61</f>
        <v>322416</v>
      </c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>
        <f>ALM58+ALM60+ALM61</f>
        <v>582000</v>
      </c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>
        <f>AMB58+AMB60+AMB61</f>
        <v>322416</v>
      </c>
      <c r="AMC57" s="76"/>
      <c r="AMD57" s="76"/>
      <c r="AME57" s="76"/>
      <c r="AMF57" s="76"/>
      <c r="AMG57" s="76"/>
      <c r="AMH57" s="76"/>
      <c r="AMI57" s="76"/>
      <c r="AMJ57" s="76"/>
      <c r="AMK57" s="76"/>
      <c r="AML57" s="76"/>
      <c r="AMM57" s="76">
        <f>AMM58+AMM60+AMM61</f>
        <v>582000</v>
      </c>
      <c r="AMN57" s="76"/>
      <c r="AMO57" s="76"/>
      <c r="AMP57" s="76"/>
      <c r="AMQ57" s="76"/>
      <c r="AMR57" s="76"/>
      <c r="AMS57" s="76"/>
      <c r="AMT57" s="76"/>
      <c r="AMU57" s="76"/>
      <c r="AMV57" s="76"/>
      <c r="AMW57" s="76"/>
      <c r="AMX57" s="76"/>
      <c r="AMY57" s="76"/>
      <c r="AMZ57" s="76"/>
      <c r="ANA57" s="77"/>
      <c r="ANB57" s="76">
        <f>ANB58+ANB60+ANB61</f>
        <v>295379.5</v>
      </c>
      <c r="ANC57" s="76"/>
      <c r="AND57" s="76"/>
      <c r="ANE57" s="76"/>
      <c r="ANF57" s="76"/>
      <c r="ANG57" s="76"/>
      <c r="ANH57" s="76"/>
      <c r="ANI57" s="76"/>
      <c r="ANJ57" s="76"/>
      <c r="ANK57" s="76"/>
      <c r="ANL57" s="76"/>
      <c r="ANM57" s="76">
        <f>ANM58+ANM60+ANM61</f>
        <v>700790.19</v>
      </c>
      <c r="ANN57" s="76"/>
      <c r="ANO57" s="76"/>
      <c r="ANP57" s="76"/>
      <c r="ANQ57" s="76"/>
      <c r="ANR57" s="76"/>
      <c r="ANS57" s="76"/>
      <c r="ANT57" s="76"/>
      <c r="ANU57" s="76"/>
      <c r="ANV57" s="76"/>
      <c r="ANW57" s="76"/>
      <c r="ANX57" s="76"/>
      <c r="ANY57" s="76"/>
      <c r="ANZ57" s="76"/>
      <c r="AOA57" s="76"/>
      <c r="AOB57" s="76">
        <f>AOB58+AOB60+AOB61</f>
        <v>295379.5</v>
      </c>
      <c r="AOC57" s="76"/>
      <c r="AOD57" s="76"/>
      <c r="AOE57" s="76"/>
      <c r="AOF57" s="76"/>
      <c r="AOG57" s="76"/>
      <c r="AOH57" s="76"/>
      <c r="AOI57" s="76"/>
      <c r="AOJ57" s="76"/>
      <c r="AOK57" s="76"/>
      <c r="AOL57" s="76"/>
      <c r="AOM57" s="76">
        <f>AOM58+AOM60+AOM61</f>
        <v>700790.19</v>
      </c>
      <c r="AON57" s="76"/>
      <c r="AOO57" s="76"/>
      <c r="AOP57" s="76"/>
      <c r="AOQ57" s="76"/>
      <c r="AOR57" s="76"/>
      <c r="AOS57" s="76"/>
      <c r="AOT57" s="76"/>
      <c r="AOU57" s="76"/>
      <c r="AOV57" s="76"/>
      <c r="AOW57" s="76"/>
      <c r="AOX57" s="76"/>
      <c r="AOY57" s="76"/>
      <c r="AOZ57" s="76"/>
      <c r="APA57" s="77"/>
      <c r="APB57" s="76">
        <f>APB58+APB60+APB61</f>
        <v>512197</v>
      </c>
      <c r="APC57" s="76"/>
      <c r="APD57" s="76"/>
      <c r="APE57" s="76"/>
      <c r="APF57" s="76"/>
      <c r="APG57" s="76"/>
      <c r="APH57" s="76"/>
      <c r="API57" s="76"/>
      <c r="APJ57" s="76"/>
      <c r="APK57" s="76"/>
      <c r="APL57" s="76"/>
      <c r="APM57" s="76">
        <f>APM58+APM60+APM61</f>
        <v>631100</v>
      </c>
      <c r="APN57" s="76"/>
      <c r="APO57" s="76"/>
      <c r="APP57" s="76"/>
      <c r="APQ57" s="76"/>
      <c r="APR57" s="76"/>
      <c r="APS57" s="76"/>
      <c r="APT57" s="76"/>
      <c r="APU57" s="76"/>
      <c r="APV57" s="76"/>
      <c r="APW57" s="76"/>
      <c r="APX57" s="76"/>
      <c r="APY57" s="76"/>
      <c r="APZ57" s="76"/>
      <c r="AQA57" s="76"/>
      <c r="AQB57" s="76">
        <f>AQB58+AQB60+AQB61</f>
        <v>512197</v>
      </c>
      <c r="AQC57" s="76"/>
      <c r="AQD57" s="76"/>
      <c r="AQE57" s="76"/>
      <c r="AQF57" s="76"/>
      <c r="AQG57" s="76"/>
      <c r="AQH57" s="76"/>
      <c r="AQI57" s="76"/>
      <c r="AQJ57" s="76"/>
      <c r="AQK57" s="76"/>
      <c r="AQL57" s="76"/>
      <c r="AQM57" s="76">
        <f>AQM58+AQM60+AQM61</f>
        <v>631100</v>
      </c>
      <c r="AQN57" s="76"/>
      <c r="AQO57" s="76"/>
      <c r="AQP57" s="76"/>
      <c r="AQQ57" s="76"/>
      <c r="AQR57" s="76"/>
      <c r="AQS57" s="76"/>
      <c r="AQT57" s="76"/>
      <c r="AQU57" s="76"/>
      <c r="AQV57" s="76"/>
      <c r="AQW57" s="76"/>
      <c r="AQX57" s="76"/>
      <c r="AQY57" s="76"/>
      <c r="AQZ57" s="76"/>
      <c r="ARA57" s="77"/>
      <c r="ARB57" s="76">
        <f>ARB58+ARB60+ARB61</f>
        <v>740526.58</v>
      </c>
      <c r="ARC57" s="76"/>
      <c r="ARD57" s="76"/>
      <c r="ARE57" s="76"/>
      <c r="ARF57" s="76"/>
      <c r="ARG57" s="76"/>
      <c r="ARH57" s="76"/>
      <c r="ARI57" s="76"/>
      <c r="ARJ57" s="76"/>
      <c r="ARK57" s="76"/>
      <c r="ARL57" s="76"/>
      <c r="ARM57" s="76">
        <f>ARM58+ARM60+ARM61</f>
        <v>1062700</v>
      </c>
      <c r="ARN57" s="76"/>
      <c r="ARO57" s="76"/>
      <c r="ARP57" s="76"/>
      <c r="ARQ57" s="76"/>
      <c r="ARR57" s="76"/>
      <c r="ARS57" s="76"/>
      <c r="ART57" s="76"/>
      <c r="ARU57" s="76"/>
      <c r="ARV57" s="76"/>
      <c r="ARW57" s="76"/>
      <c r="ARX57" s="76"/>
      <c r="ARY57" s="76"/>
      <c r="ARZ57" s="76"/>
      <c r="ASA57" s="76"/>
      <c r="ASB57" s="76">
        <f>ASB58+ASB60+ASB61</f>
        <v>740526.58</v>
      </c>
      <c r="ASC57" s="76"/>
      <c r="ASD57" s="76"/>
      <c r="ASE57" s="76"/>
      <c r="ASF57" s="76"/>
      <c r="ASG57" s="76"/>
      <c r="ASH57" s="76"/>
      <c r="ASI57" s="76"/>
      <c r="ASJ57" s="76"/>
      <c r="ASK57" s="76"/>
      <c r="ASL57" s="76"/>
      <c r="ASM57" s="76">
        <f>ASM58+ASM60+ASM61</f>
        <v>1062700</v>
      </c>
      <c r="ASN57" s="76"/>
      <c r="ASO57" s="76"/>
      <c r="ASP57" s="76"/>
      <c r="ASQ57" s="76"/>
      <c r="ASR57" s="76"/>
      <c r="ASS57" s="76"/>
      <c r="AST57" s="76"/>
      <c r="ASU57" s="76"/>
      <c r="ASV57" s="76"/>
      <c r="ASW57" s="76"/>
      <c r="ASX57" s="76"/>
      <c r="ASY57" s="76"/>
      <c r="ASZ57" s="76"/>
      <c r="ATA57" s="77"/>
      <c r="ATB57" s="76">
        <f>ATB58+ATB60+ATB61</f>
        <v>136005.35</v>
      </c>
      <c r="ATC57" s="76"/>
      <c r="ATD57" s="76"/>
      <c r="ATE57" s="76"/>
      <c r="ATF57" s="76"/>
      <c r="ATG57" s="76"/>
      <c r="ATH57" s="76"/>
      <c r="ATI57" s="76"/>
      <c r="ATJ57" s="76"/>
      <c r="ATK57" s="76"/>
      <c r="ATL57" s="76"/>
      <c r="ATM57" s="76">
        <f>ATM58+ATM60+ATM61</f>
        <v>344000</v>
      </c>
      <c r="ATN57" s="76"/>
      <c r="ATO57" s="76"/>
      <c r="ATP57" s="76"/>
      <c r="ATQ57" s="76"/>
      <c r="ATR57" s="76"/>
      <c r="ATS57" s="76"/>
      <c r="ATT57" s="76"/>
      <c r="ATU57" s="76"/>
      <c r="ATV57" s="76"/>
      <c r="ATW57" s="76"/>
      <c r="ATX57" s="76"/>
      <c r="ATY57" s="76"/>
      <c r="ATZ57" s="76"/>
      <c r="AUA57" s="76"/>
      <c r="AUB57" s="76">
        <f>AUB58+AUB60+AUB61</f>
        <v>136005.35</v>
      </c>
      <c r="AUC57" s="76"/>
      <c r="AUD57" s="76"/>
      <c r="AUE57" s="76"/>
      <c r="AUF57" s="76"/>
      <c r="AUG57" s="76"/>
      <c r="AUH57" s="76"/>
      <c r="AUI57" s="76"/>
      <c r="AUJ57" s="76"/>
      <c r="AUK57" s="76"/>
      <c r="AUL57" s="76"/>
      <c r="AUM57" s="76">
        <f>AUM58+AUM60+AUM61</f>
        <v>344000</v>
      </c>
      <c r="AUN57" s="76"/>
      <c r="AUO57" s="76"/>
      <c r="AUP57" s="76"/>
      <c r="AUQ57" s="76"/>
      <c r="AUR57" s="76"/>
      <c r="AUS57" s="76"/>
      <c r="AUT57" s="76"/>
      <c r="AUU57" s="76"/>
      <c r="AUV57" s="76"/>
      <c r="AUW57" s="76"/>
      <c r="AUX57" s="76"/>
      <c r="AUY57" s="76"/>
      <c r="AUZ57" s="76"/>
      <c r="AVA57" s="77"/>
      <c r="AVB57" s="76">
        <f>AVB58+AVB60+AVB61</f>
        <v>53000</v>
      </c>
      <c r="AVC57" s="76"/>
      <c r="AVD57" s="76"/>
      <c r="AVE57" s="76"/>
      <c r="AVF57" s="76"/>
      <c r="AVG57" s="76"/>
      <c r="AVH57" s="76"/>
      <c r="AVI57" s="76"/>
      <c r="AVJ57" s="76"/>
      <c r="AVK57" s="76"/>
      <c r="AVL57" s="76"/>
      <c r="AVM57" s="76">
        <f>AVM58+AVM60+AVM61</f>
        <v>130900</v>
      </c>
      <c r="AVN57" s="76"/>
      <c r="AVO57" s="76"/>
      <c r="AVP57" s="76"/>
      <c r="AVQ57" s="76"/>
      <c r="AVR57" s="76"/>
      <c r="AVS57" s="76"/>
      <c r="AVT57" s="76"/>
      <c r="AVU57" s="76"/>
      <c r="AVV57" s="76"/>
      <c r="AVW57" s="76"/>
      <c r="AVX57" s="76"/>
      <c r="AVY57" s="76"/>
      <c r="AVZ57" s="76"/>
      <c r="AWA57" s="76"/>
      <c r="AWB57" s="76">
        <f>AWB58+AWB60+AWB61</f>
        <v>53000</v>
      </c>
      <c r="AWC57" s="76"/>
      <c r="AWD57" s="76"/>
      <c r="AWE57" s="76"/>
      <c r="AWF57" s="76"/>
      <c r="AWG57" s="76"/>
      <c r="AWH57" s="76"/>
      <c r="AWI57" s="76"/>
      <c r="AWJ57" s="76"/>
      <c r="AWK57" s="76"/>
      <c r="AWL57" s="76"/>
      <c r="AWM57" s="76">
        <f>AWM58+AWM60+AWM61</f>
        <v>130900</v>
      </c>
      <c r="AWN57" s="76"/>
      <c r="AWO57" s="76"/>
      <c r="AWP57" s="76"/>
      <c r="AWQ57" s="76"/>
      <c r="AWR57" s="76"/>
      <c r="AWS57" s="76"/>
      <c r="AWT57" s="76"/>
      <c r="AWU57" s="76"/>
      <c r="AWV57" s="76"/>
      <c r="AWW57" s="76"/>
      <c r="AWX57" s="76"/>
      <c r="AWY57" s="76"/>
      <c r="AWZ57" s="76"/>
      <c r="AXA57" s="77"/>
      <c r="AXB57" s="76">
        <f>AXB58+AXB60+AXB61</f>
        <v>382166.33</v>
      </c>
      <c r="AXC57" s="76"/>
      <c r="AXD57" s="76"/>
      <c r="AXE57" s="76"/>
      <c r="AXF57" s="76"/>
      <c r="AXG57" s="76"/>
      <c r="AXH57" s="76"/>
      <c r="AXI57" s="76"/>
      <c r="AXJ57" s="76"/>
      <c r="AXK57" s="76"/>
      <c r="AXL57" s="76"/>
      <c r="AXM57" s="76">
        <f>AXM58+AXM60+AXM61</f>
        <v>1020000</v>
      </c>
      <c r="AXN57" s="76"/>
      <c r="AXO57" s="76"/>
      <c r="AXP57" s="76"/>
      <c r="AXQ57" s="76"/>
      <c r="AXR57" s="76"/>
      <c r="AXS57" s="76"/>
      <c r="AXT57" s="76"/>
      <c r="AXU57" s="76"/>
      <c r="AXV57" s="76"/>
      <c r="AXW57" s="76"/>
      <c r="AXX57" s="76"/>
      <c r="AXY57" s="76"/>
      <c r="AXZ57" s="76"/>
      <c r="AYA57" s="76"/>
      <c r="AYB57" s="76">
        <f>AYB58+AYB60+AYB61</f>
        <v>382166.33</v>
      </c>
      <c r="AYC57" s="76"/>
      <c r="AYD57" s="76"/>
      <c r="AYE57" s="76"/>
      <c r="AYF57" s="76"/>
      <c r="AYG57" s="76"/>
      <c r="AYH57" s="76"/>
      <c r="AYI57" s="76"/>
      <c r="AYJ57" s="76"/>
      <c r="AYK57" s="76"/>
      <c r="AYL57" s="76"/>
      <c r="AYM57" s="76">
        <f>AYM58+AYM60+AYM61</f>
        <v>1020000</v>
      </c>
      <c r="AYN57" s="76"/>
      <c r="AYO57" s="76"/>
      <c r="AYP57" s="76"/>
      <c r="AYQ57" s="76"/>
      <c r="AYR57" s="76"/>
      <c r="AYS57" s="76"/>
      <c r="AYT57" s="76"/>
      <c r="AYU57" s="76"/>
      <c r="AYV57" s="76"/>
      <c r="AYW57" s="76"/>
      <c r="AYX57" s="76"/>
      <c r="AYY57" s="76"/>
      <c r="AYZ57" s="76"/>
      <c r="AZA57" s="77"/>
      <c r="AZB57" s="76">
        <f>AZB58+AZB60+AZB61</f>
        <v>0</v>
      </c>
      <c r="AZC57" s="76"/>
      <c r="AZD57" s="76"/>
      <c r="AZE57" s="76"/>
      <c r="AZF57" s="76"/>
      <c r="AZG57" s="76"/>
      <c r="AZH57" s="76"/>
      <c r="AZI57" s="76"/>
      <c r="AZJ57" s="76"/>
      <c r="AZK57" s="76"/>
      <c r="AZL57" s="76"/>
      <c r="AZM57" s="76">
        <f>AZM58+AZM60+AZM61</f>
        <v>141312</v>
      </c>
      <c r="AZN57" s="76"/>
      <c r="AZO57" s="76"/>
      <c r="AZP57" s="76"/>
      <c r="AZQ57" s="76"/>
      <c r="AZR57" s="76"/>
      <c r="AZS57" s="76"/>
      <c r="AZT57" s="76"/>
      <c r="AZU57" s="76"/>
      <c r="AZV57" s="76"/>
      <c r="AZW57" s="76"/>
      <c r="AZX57" s="76"/>
      <c r="AZY57" s="76"/>
      <c r="AZZ57" s="76"/>
      <c r="BAA57" s="76"/>
      <c r="BAB57" s="76">
        <f>BAB58+BAB60+BAB61</f>
        <v>0</v>
      </c>
      <c r="BAC57" s="76"/>
      <c r="BAD57" s="76"/>
      <c r="BAE57" s="76"/>
      <c r="BAF57" s="76"/>
      <c r="BAG57" s="76"/>
      <c r="BAH57" s="76"/>
      <c r="BAI57" s="76"/>
      <c r="BAJ57" s="76"/>
      <c r="BAK57" s="76"/>
      <c r="BAL57" s="76"/>
      <c r="BAM57" s="76">
        <f>BAM58+BAM60+BAM61</f>
        <v>141312</v>
      </c>
      <c r="BAN57" s="76"/>
      <c r="BAO57" s="76"/>
      <c r="BAP57" s="76"/>
      <c r="BAQ57" s="76"/>
      <c r="BAR57" s="76"/>
      <c r="BAS57" s="76"/>
      <c r="BAT57" s="76"/>
      <c r="BAU57" s="76"/>
      <c r="BAV57" s="76"/>
      <c r="BAW57" s="76"/>
      <c r="BAX57" s="76"/>
      <c r="BAY57" s="76"/>
      <c r="BAZ57" s="76"/>
      <c r="BBA57" s="77"/>
      <c r="BBB57" s="76">
        <f>BBB58+BBB60+BBB61</f>
        <v>56.92</v>
      </c>
      <c r="BBC57" s="76"/>
      <c r="BBD57" s="76"/>
      <c r="BBE57" s="76"/>
      <c r="BBF57" s="76"/>
      <c r="BBG57" s="76"/>
      <c r="BBH57" s="76"/>
      <c r="BBI57" s="76"/>
      <c r="BBJ57" s="76"/>
      <c r="BBK57" s="76"/>
      <c r="BBL57" s="76"/>
      <c r="BBM57" s="76">
        <f>BBM58+BBM60+BBM61</f>
        <v>1243200</v>
      </c>
      <c r="BBN57" s="76"/>
      <c r="BBO57" s="76"/>
      <c r="BBP57" s="76"/>
      <c r="BBQ57" s="76"/>
      <c r="BBR57" s="76"/>
      <c r="BBS57" s="76"/>
      <c r="BBT57" s="76"/>
      <c r="BBU57" s="76"/>
      <c r="BBV57" s="76"/>
      <c r="BBW57" s="76"/>
      <c r="BBX57" s="76"/>
      <c r="BBY57" s="76"/>
      <c r="BBZ57" s="76"/>
      <c r="BCA57" s="76"/>
      <c r="BCB57" s="76">
        <f>BCB58+BCB60+BCB61</f>
        <v>56.92</v>
      </c>
      <c r="BCC57" s="76"/>
      <c r="BCD57" s="76"/>
      <c r="BCE57" s="76"/>
      <c r="BCF57" s="76"/>
      <c r="BCG57" s="76"/>
      <c r="BCH57" s="76"/>
      <c r="BCI57" s="76"/>
      <c r="BCJ57" s="76"/>
      <c r="BCK57" s="76"/>
      <c r="BCL57" s="76"/>
      <c r="BCM57" s="76">
        <f>BCM58+BCM60+BCM61</f>
        <v>1243200</v>
      </c>
      <c r="BCN57" s="76"/>
      <c r="BCO57" s="76"/>
      <c r="BCP57" s="76"/>
      <c r="BCQ57" s="76"/>
      <c r="BCR57" s="76"/>
      <c r="BCS57" s="76"/>
      <c r="BCT57" s="76"/>
      <c r="BCU57" s="76"/>
      <c r="BCV57" s="76"/>
      <c r="BCW57" s="76"/>
      <c r="BCX57" s="76"/>
      <c r="BCY57" s="76"/>
      <c r="BCZ57" s="76"/>
      <c r="BDA57" s="77"/>
      <c r="BDB57" s="76">
        <f>BDB58+BDB60+BDB61</f>
        <v>693000</v>
      </c>
      <c r="BDC57" s="76"/>
      <c r="BDD57" s="76"/>
      <c r="BDE57" s="76"/>
      <c r="BDF57" s="76"/>
      <c r="BDG57" s="76"/>
      <c r="BDH57" s="76"/>
      <c r="BDI57" s="76"/>
      <c r="BDJ57" s="76"/>
      <c r="BDK57" s="76"/>
      <c r="BDL57" s="76"/>
      <c r="BDM57" s="76">
        <f>BDM58+BDM60+BDM61</f>
        <v>792000</v>
      </c>
      <c r="BDN57" s="76"/>
      <c r="BDO57" s="76"/>
      <c r="BDP57" s="76"/>
      <c r="BDQ57" s="76"/>
      <c r="BDR57" s="76"/>
      <c r="BDS57" s="76"/>
      <c r="BDT57" s="76"/>
      <c r="BDU57" s="76"/>
      <c r="BDV57" s="76"/>
      <c r="BDW57" s="76"/>
      <c r="BDX57" s="76"/>
      <c r="BDY57" s="76"/>
      <c r="BDZ57" s="76"/>
      <c r="BEA57" s="76"/>
      <c r="BEB57" s="76">
        <f>BEB58+BEB60+BEB61</f>
        <v>693000</v>
      </c>
      <c r="BEC57" s="76"/>
      <c r="BED57" s="76"/>
      <c r="BEE57" s="76"/>
      <c r="BEF57" s="76"/>
      <c r="BEG57" s="76"/>
      <c r="BEH57" s="76"/>
      <c r="BEI57" s="76"/>
      <c r="BEJ57" s="76"/>
      <c r="BEK57" s="76"/>
      <c r="BEL57" s="76"/>
      <c r="BEM57" s="76">
        <f>BEM58+BEM60+BEM61</f>
        <v>792000</v>
      </c>
      <c r="BEN57" s="76"/>
      <c r="BEO57" s="76"/>
      <c r="BEP57" s="76"/>
      <c r="BEQ57" s="76"/>
      <c r="BER57" s="76"/>
      <c r="BES57" s="76"/>
      <c r="BET57" s="76"/>
      <c r="BEU57" s="76"/>
      <c r="BEV57" s="76"/>
      <c r="BEW57" s="76"/>
      <c r="BEX57" s="76"/>
      <c r="BEY57" s="76"/>
      <c r="BEZ57" s="76"/>
      <c r="BFA57" s="77"/>
      <c r="BFB57" s="76">
        <f>BFB58+BFB60+BFB61</f>
        <v>269837.38</v>
      </c>
      <c r="BFC57" s="76"/>
      <c r="BFD57" s="76"/>
      <c r="BFE57" s="76"/>
      <c r="BFF57" s="76"/>
      <c r="BFG57" s="76"/>
      <c r="BFH57" s="76"/>
      <c r="BFI57" s="76"/>
      <c r="BFJ57" s="76"/>
      <c r="BFK57" s="76"/>
      <c r="BFL57" s="76"/>
      <c r="BFM57" s="76">
        <f>BFM58+BFM60+BFM61</f>
        <v>842200</v>
      </c>
      <c r="BFN57" s="76"/>
      <c r="BFO57" s="76"/>
      <c r="BFP57" s="76"/>
      <c r="BFQ57" s="76"/>
      <c r="BFR57" s="76"/>
      <c r="BFS57" s="76"/>
      <c r="BFT57" s="76"/>
      <c r="BFU57" s="76"/>
      <c r="BFV57" s="76"/>
      <c r="BFW57" s="76"/>
      <c r="BFX57" s="76"/>
      <c r="BFY57" s="76"/>
      <c r="BFZ57" s="76"/>
      <c r="BGA57" s="76"/>
      <c r="BGB57" s="76">
        <f>BGB58+BGB60+BGB61</f>
        <v>269837.38</v>
      </c>
      <c r="BGC57" s="76"/>
      <c r="BGD57" s="76"/>
      <c r="BGE57" s="76"/>
      <c r="BGF57" s="76"/>
      <c r="BGG57" s="76"/>
      <c r="BGH57" s="76"/>
      <c r="BGI57" s="76"/>
      <c r="BGJ57" s="76"/>
      <c r="BGK57" s="76"/>
      <c r="BGL57" s="76"/>
      <c r="BGM57" s="76">
        <f>BGM58+BGM60+BGM61</f>
        <v>842200</v>
      </c>
      <c r="BGN57" s="76"/>
      <c r="BGO57" s="76"/>
      <c r="BGP57" s="76"/>
      <c r="BGQ57" s="76"/>
      <c r="BGR57" s="76"/>
      <c r="BGS57" s="76"/>
      <c r="BGT57" s="76"/>
      <c r="BGU57" s="76"/>
      <c r="BGV57" s="76"/>
      <c r="BGW57" s="76"/>
      <c r="BGX57" s="76"/>
      <c r="BGY57" s="76"/>
      <c r="BGZ57" s="76"/>
      <c r="BHA57" s="77"/>
      <c r="BHB57" s="76">
        <f>BHB58+BHB60+BHB61</f>
        <v>520862.64</v>
      </c>
      <c r="BHC57" s="76"/>
      <c r="BHD57" s="76"/>
      <c r="BHE57" s="76"/>
      <c r="BHF57" s="76"/>
      <c r="BHG57" s="76"/>
      <c r="BHH57" s="76"/>
      <c r="BHI57" s="76"/>
      <c r="BHJ57" s="76"/>
      <c r="BHK57" s="76"/>
      <c r="BHL57" s="76"/>
      <c r="BHM57" s="76">
        <f>BHM58+BHM60+BHM61</f>
        <v>896000</v>
      </c>
      <c r="BHN57" s="76"/>
      <c r="BHO57" s="76"/>
      <c r="BHP57" s="76"/>
      <c r="BHQ57" s="76"/>
      <c r="BHR57" s="76"/>
      <c r="BHS57" s="76"/>
      <c r="BHT57" s="76"/>
      <c r="BHU57" s="76"/>
      <c r="BHV57" s="76"/>
      <c r="BHW57" s="76"/>
      <c r="BHX57" s="76"/>
      <c r="BHY57" s="76"/>
      <c r="BHZ57" s="76"/>
      <c r="BIA57" s="76"/>
      <c r="BIB57" s="76">
        <f>BIB58+BIB60+BIB61</f>
        <v>520862.64</v>
      </c>
      <c r="BIC57" s="76"/>
      <c r="BID57" s="76"/>
      <c r="BIE57" s="76"/>
      <c r="BIF57" s="76"/>
      <c r="BIG57" s="76"/>
      <c r="BIH57" s="76"/>
      <c r="BII57" s="76"/>
      <c r="BIJ57" s="76"/>
      <c r="BIK57" s="76"/>
      <c r="BIL57" s="76"/>
      <c r="BIM57" s="76">
        <f>BIM58+BIM60+BIM61</f>
        <v>896000</v>
      </c>
      <c r="BIN57" s="76"/>
      <c r="BIO57" s="76"/>
      <c r="BIP57" s="76"/>
      <c r="BIQ57" s="76"/>
      <c r="BIR57" s="76"/>
      <c r="BIS57" s="76"/>
      <c r="BIT57" s="76"/>
      <c r="BIU57" s="76"/>
      <c r="BIV57" s="76"/>
      <c r="BIW57" s="76"/>
      <c r="BIX57" s="76"/>
      <c r="BIY57" s="76"/>
      <c r="BIZ57" s="76"/>
      <c r="BJA57" s="77"/>
      <c r="BJB57" s="76">
        <f>BJB58+BJB60+BJB61</f>
        <v>260002</v>
      </c>
      <c r="BJC57" s="76"/>
      <c r="BJD57" s="76"/>
      <c r="BJE57" s="76"/>
      <c r="BJF57" s="76"/>
      <c r="BJG57" s="76"/>
      <c r="BJH57" s="76"/>
      <c r="BJI57" s="76"/>
      <c r="BJJ57" s="76"/>
      <c r="BJK57" s="76"/>
      <c r="BJL57" s="76"/>
      <c r="BJM57" s="76">
        <f>BJM58+BJM60+BJM61</f>
        <v>416000</v>
      </c>
      <c r="BJN57" s="76"/>
      <c r="BJO57" s="76"/>
      <c r="BJP57" s="76"/>
      <c r="BJQ57" s="76"/>
      <c r="BJR57" s="76"/>
      <c r="BJS57" s="76"/>
      <c r="BJT57" s="76"/>
      <c r="BJU57" s="76"/>
      <c r="BJV57" s="76"/>
      <c r="BJW57" s="76"/>
      <c r="BJX57" s="76"/>
      <c r="BJY57" s="76"/>
      <c r="BJZ57" s="76"/>
      <c r="BKA57" s="76"/>
      <c r="BKB57" s="76">
        <f>BKB58+BKB60+BKB61</f>
        <v>260002</v>
      </c>
      <c r="BKC57" s="76"/>
      <c r="BKD57" s="76"/>
      <c r="BKE57" s="76"/>
      <c r="BKF57" s="76"/>
      <c r="BKG57" s="76"/>
      <c r="BKH57" s="76"/>
      <c r="BKI57" s="76"/>
      <c r="BKJ57" s="76"/>
      <c r="BKK57" s="76"/>
      <c r="BKL57" s="76"/>
      <c r="BKM57" s="76">
        <f>BKM58+BKM60+BKM61</f>
        <v>416000</v>
      </c>
      <c r="BKN57" s="76"/>
      <c r="BKO57" s="76"/>
      <c r="BKP57" s="76"/>
      <c r="BKQ57" s="76"/>
      <c r="BKR57" s="76"/>
      <c r="BKS57" s="76"/>
      <c r="BKT57" s="76"/>
      <c r="BKU57" s="76"/>
      <c r="BKV57" s="76"/>
      <c r="BKW57" s="76"/>
      <c r="BKX57" s="76"/>
      <c r="BKY57" s="76"/>
      <c r="BKZ57" s="76"/>
      <c r="BLA57" s="77"/>
      <c r="BLB57" s="76">
        <f>BLB58+BLB60+BLB61</f>
        <v>0</v>
      </c>
      <c r="BLC57" s="76"/>
      <c r="BLD57" s="76"/>
      <c r="BLE57" s="76"/>
      <c r="BLF57" s="76"/>
      <c r="BLG57" s="76"/>
      <c r="BLH57" s="76"/>
      <c r="BLI57" s="76"/>
      <c r="BLJ57" s="76"/>
      <c r="BLK57" s="76"/>
      <c r="BLL57" s="76"/>
      <c r="BLM57" s="76">
        <f>BLM58+BLM60+BLM61</f>
        <v>0</v>
      </c>
      <c r="BLN57" s="76"/>
      <c r="BLO57" s="76"/>
      <c r="BLP57" s="76"/>
      <c r="BLQ57" s="76"/>
      <c r="BLR57" s="76"/>
      <c r="BLS57" s="76"/>
      <c r="BLT57" s="76"/>
      <c r="BLU57" s="76"/>
      <c r="BLV57" s="76"/>
      <c r="BLW57" s="76"/>
      <c r="BLX57" s="76"/>
      <c r="BLY57" s="76"/>
      <c r="BLZ57" s="76"/>
      <c r="BMA57" s="76"/>
      <c r="BMB57" s="76">
        <f>BMB58+BMB60+BMB61</f>
        <v>0</v>
      </c>
      <c r="BMC57" s="76"/>
      <c r="BMD57" s="76"/>
      <c r="BME57" s="76"/>
      <c r="BMF57" s="76"/>
      <c r="BMG57" s="76"/>
      <c r="BMH57" s="76"/>
      <c r="BMI57" s="76"/>
      <c r="BMJ57" s="76"/>
      <c r="BMK57" s="76"/>
      <c r="BML57" s="76"/>
      <c r="BMM57" s="76">
        <f>BMM58+BMM60+BMM61</f>
        <v>0</v>
      </c>
      <c r="BMN57" s="76"/>
      <c r="BMO57" s="76"/>
      <c r="BMP57" s="76"/>
      <c r="BMQ57" s="76"/>
      <c r="BMR57" s="76"/>
      <c r="BMS57" s="76"/>
      <c r="BMT57" s="76"/>
      <c r="BMU57" s="76"/>
      <c r="BMV57" s="76"/>
      <c r="BMW57" s="76"/>
      <c r="BMX57" s="76"/>
      <c r="BMY57" s="76"/>
      <c r="BMZ57" s="76"/>
      <c r="BNA57" s="77"/>
      <c r="BNB57" s="35"/>
      <c r="BNC57" s="35"/>
      <c r="BND57" s="35"/>
      <c r="BNE57" s="35"/>
      <c r="BNF57" s="35"/>
      <c r="BNG57" s="35"/>
      <c r="BNH57" s="35"/>
      <c r="BNI57" s="35"/>
      <c r="BNJ57" s="35"/>
      <c r="BNK57" s="35"/>
      <c r="BNL57" s="35"/>
      <c r="BNM57" s="35"/>
      <c r="BNN57" s="35"/>
      <c r="BNO57" s="35"/>
      <c r="BNP57" s="35"/>
      <c r="BNQ57" s="35"/>
      <c r="BNR57" s="35"/>
      <c r="BNS57" s="35"/>
      <c r="BNT57" s="35"/>
      <c r="BNU57" s="35"/>
      <c r="BNV57" s="35"/>
      <c r="BNW57" s="35"/>
      <c r="BNX57" s="35"/>
      <c r="BNY57" s="35"/>
      <c r="BNZ57" s="35"/>
      <c r="BOA57" s="35"/>
      <c r="BOB57" s="35"/>
      <c r="BOC57" s="35"/>
      <c r="BOD57" s="35"/>
      <c r="BOE57" s="35"/>
      <c r="BOF57" s="35"/>
      <c r="BOG57" s="35"/>
      <c r="BOH57" s="35"/>
      <c r="BOI57" s="35"/>
      <c r="BOJ57" s="35"/>
      <c r="BOK57" s="35"/>
      <c r="BOL57" s="35"/>
      <c r="BOM57" s="35"/>
      <c r="BON57" s="35"/>
      <c r="BOO57" s="35"/>
      <c r="BOP57" s="35"/>
      <c r="BOQ57" s="35"/>
      <c r="BOR57" s="35"/>
      <c r="BOS57" s="35"/>
      <c r="BOT57" s="35"/>
      <c r="BOU57" s="35"/>
      <c r="BOV57" s="35"/>
      <c r="BOW57" s="35"/>
      <c r="BOX57" s="35"/>
      <c r="BOY57" s="35"/>
      <c r="BOZ57" s="35"/>
      <c r="BPA57" s="35"/>
    </row>
    <row r="58" spans="1:1769" s="22" customFormat="1" ht="45" customHeight="1">
      <c r="A58" s="82" t="s">
        <v>52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4" t="s">
        <v>71</v>
      </c>
      <c r="AT58" s="85"/>
      <c r="AU58" s="85"/>
      <c r="AV58" s="85"/>
      <c r="AW58" s="85"/>
      <c r="AX58" s="85"/>
      <c r="AY58" s="85"/>
      <c r="AZ58" s="85"/>
      <c r="BA58" s="85"/>
      <c r="BB58" s="76">
        <f>DB58+FB58+HB58+JB58+LB58+NB58+PB58+RB58+TB58+VB58+XB58+ZB58+ABB58+ADB58+AFB58+AHB58+AJB58+ALB58+ANB58+APB58+ARB58+ATB58+AVB58+AXB58+AZB58+BBB58+BDB58+BFB58+BHB58+BJB58+BLB58</f>
        <v>2587205.83</v>
      </c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>
        <f>DM58+FM58+HM58+JM58+LM58+NM58+PM58+RM58+TM58+VM58+XM58+ZM58+ABM58+ADM58+AFM58+AHM58+AJM58+ALM58+ANM58+APM58+ARM58+ATM58+AVM58+AXM58+AZM58+BBM58+BDM58+BFM58+BHM58+BJM58+BLM58</f>
        <v>8672770.5200000014</v>
      </c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>
        <f>EB58+GB58+IB58+KB58+MB58+OB58+QB58+SB58+UB58+WB58+YB58+AAB58+ACB58+AEB58+AGB58+AIB58+AKB58+AMB58+AOB58+AQB58+ASB58+AUB58+AWB58+AYB58+BAB58+BCB58+BEB58+BGB58+BIB58+BKB58+BMB58</f>
        <v>2587205.83</v>
      </c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>
        <f>EM58+GM58+IM58+KM58+MM58+OM58+QM58+SM58+UM58+WM58+YM58+AAM58+ACM58+AEM58+AGM58+AIM58+AKM58+AMM58+AOM58+AQM58+ASM58+AUM58+AWM58+AYM58+BAM58+BCM58+BEM58+BGM58+BIM58+BKM58+BMM58</f>
        <v>8672770.5200000014</v>
      </c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7"/>
      <c r="DB58" s="76">
        <v>293598.64</v>
      </c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>
        <v>582900</v>
      </c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>
        <v>293598.64</v>
      </c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>
        <v>582900</v>
      </c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7"/>
      <c r="FB58" s="76">
        <v>0</v>
      </c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>
        <v>0</v>
      </c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>
        <v>0</v>
      </c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>
        <v>0</v>
      </c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7"/>
      <c r="HB58" s="76">
        <f>202484+88100</f>
        <v>290584</v>
      </c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>
        <f>503900+88100</f>
        <v>592000</v>
      </c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>
        <f>202484+88100</f>
        <v>290584</v>
      </c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>
        <f>503900+88100</f>
        <v>592000</v>
      </c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7"/>
      <c r="JB58" s="76">
        <v>0</v>
      </c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>
        <v>324931.15000000002</v>
      </c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>
        <v>0</v>
      </c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>
        <v>324931.15000000002</v>
      </c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7"/>
      <c r="LB58" s="76">
        <v>69739.350000000006</v>
      </c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>
        <v>263939.34999999998</v>
      </c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>
        <v>69739.350000000006</v>
      </c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>
        <v>263939.34999999998</v>
      </c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7"/>
      <c r="NB58" s="76">
        <v>0</v>
      </c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>
        <v>58000</v>
      </c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>
        <v>0</v>
      </c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>
        <v>58000</v>
      </c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7"/>
      <c r="PB58" s="76">
        <v>2490</v>
      </c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>
        <f>53920+58000</f>
        <v>111920</v>
      </c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>
        <v>2490</v>
      </c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>
        <f>53920+58000</f>
        <v>111920</v>
      </c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7"/>
      <c r="RB58" s="76">
        <v>70000</v>
      </c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>
        <v>291287.40000000002</v>
      </c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>
        <v>70000</v>
      </c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>
        <v>291287.40000000002</v>
      </c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7"/>
      <c r="TB58" s="76">
        <v>141900</v>
      </c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>
        <v>299200</v>
      </c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>
        <v>141900</v>
      </c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>
        <v>299200</v>
      </c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7"/>
      <c r="VB58" s="76">
        <v>24211.84</v>
      </c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>
        <v>148500</v>
      </c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>
        <v>24211.84</v>
      </c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>
        <v>148500</v>
      </c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7"/>
      <c r="XB58" s="76">
        <v>58000</v>
      </c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>
        <v>175148</v>
      </c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>
        <v>58000</v>
      </c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>
        <v>175148</v>
      </c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7"/>
      <c r="ZB58" s="76">
        <v>135100.57999999999</v>
      </c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>
        <v>249940.58</v>
      </c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>
        <v>135100.57999999999</v>
      </c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>
        <v>249940.58</v>
      </c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7"/>
      <c r="ABB58" s="76">
        <v>0</v>
      </c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>
        <v>64000</v>
      </c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>
        <v>0</v>
      </c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>
        <v>64000</v>
      </c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7"/>
      <c r="ADB58" s="76">
        <v>27872</v>
      </c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>
        <v>126070</v>
      </c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>
        <v>27872</v>
      </c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>
        <v>126070</v>
      </c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7"/>
      <c r="AFB58" s="76">
        <v>21805</v>
      </c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>
        <v>193120</v>
      </c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>
        <v>21805</v>
      </c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>
        <v>193120</v>
      </c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7"/>
      <c r="AHB58" s="76">
        <v>0</v>
      </c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>
        <v>147681.20000000001</v>
      </c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>
        <v>0</v>
      </c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>
        <v>147681.20000000001</v>
      </c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7"/>
      <c r="AJB58" s="76">
        <v>217709.04</v>
      </c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>
        <v>528254</v>
      </c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>
        <v>217709.04</v>
      </c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>
        <v>528254</v>
      </c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7"/>
      <c r="ALB58" s="76">
        <v>0</v>
      </c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>
        <v>179000</v>
      </c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>
        <v>0</v>
      </c>
      <c r="AMC58" s="76"/>
      <c r="AMD58" s="76"/>
      <c r="AME58" s="76"/>
      <c r="AMF58" s="76"/>
      <c r="AMG58" s="76"/>
      <c r="AMH58" s="76"/>
      <c r="AMI58" s="76"/>
      <c r="AMJ58" s="76"/>
      <c r="AMK58" s="76"/>
      <c r="AML58" s="76"/>
      <c r="AMM58" s="76">
        <v>179000</v>
      </c>
      <c r="AMN58" s="76"/>
      <c r="AMO58" s="76"/>
      <c r="AMP58" s="76"/>
      <c r="AMQ58" s="76"/>
      <c r="AMR58" s="76"/>
      <c r="AMS58" s="76"/>
      <c r="AMT58" s="76"/>
      <c r="AMU58" s="76"/>
      <c r="AMV58" s="76"/>
      <c r="AMW58" s="76"/>
      <c r="AMX58" s="76"/>
      <c r="AMY58" s="76"/>
      <c r="AMZ58" s="76"/>
      <c r="ANA58" s="77"/>
      <c r="ANB58" s="76">
        <v>0</v>
      </c>
      <c r="ANC58" s="76"/>
      <c r="AND58" s="76"/>
      <c r="ANE58" s="76"/>
      <c r="ANF58" s="76"/>
      <c r="ANG58" s="76"/>
      <c r="ANH58" s="76"/>
      <c r="ANI58" s="76"/>
      <c r="ANJ58" s="76"/>
      <c r="ANK58" s="76"/>
      <c r="ANL58" s="76"/>
      <c r="ANM58" s="76">
        <v>106490.19</v>
      </c>
      <c r="ANN58" s="76"/>
      <c r="ANO58" s="76"/>
      <c r="ANP58" s="76"/>
      <c r="ANQ58" s="76"/>
      <c r="ANR58" s="76"/>
      <c r="ANS58" s="76"/>
      <c r="ANT58" s="76"/>
      <c r="ANU58" s="76"/>
      <c r="ANV58" s="76"/>
      <c r="ANW58" s="76"/>
      <c r="ANX58" s="76"/>
      <c r="ANY58" s="76"/>
      <c r="ANZ58" s="76"/>
      <c r="AOA58" s="76"/>
      <c r="AOB58" s="76">
        <v>0</v>
      </c>
      <c r="AOC58" s="76"/>
      <c r="AOD58" s="76"/>
      <c r="AOE58" s="76"/>
      <c r="AOF58" s="76"/>
      <c r="AOG58" s="76"/>
      <c r="AOH58" s="76"/>
      <c r="AOI58" s="76"/>
      <c r="AOJ58" s="76"/>
      <c r="AOK58" s="76"/>
      <c r="AOL58" s="76"/>
      <c r="AOM58" s="76">
        <v>106490.19</v>
      </c>
      <c r="AON58" s="76"/>
      <c r="AOO58" s="76"/>
      <c r="AOP58" s="76"/>
      <c r="AOQ58" s="76"/>
      <c r="AOR58" s="76"/>
      <c r="AOS58" s="76"/>
      <c r="AOT58" s="76"/>
      <c r="AOU58" s="76"/>
      <c r="AOV58" s="76"/>
      <c r="AOW58" s="76"/>
      <c r="AOX58" s="76"/>
      <c r="AOY58" s="76"/>
      <c r="AOZ58" s="76"/>
      <c r="APA58" s="77"/>
      <c r="APB58" s="76">
        <v>0</v>
      </c>
      <c r="APC58" s="76"/>
      <c r="APD58" s="76"/>
      <c r="APE58" s="76"/>
      <c r="APF58" s="76"/>
      <c r="APG58" s="76"/>
      <c r="APH58" s="76"/>
      <c r="API58" s="76"/>
      <c r="APJ58" s="76"/>
      <c r="APK58" s="76"/>
      <c r="APL58" s="76"/>
      <c r="APM58" s="76">
        <v>60903</v>
      </c>
      <c r="APN58" s="76"/>
      <c r="APO58" s="76"/>
      <c r="APP58" s="76"/>
      <c r="APQ58" s="76"/>
      <c r="APR58" s="76"/>
      <c r="APS58" s="76"/>
      <c r="APT58" s="76"/>
      <c r="APU58" s="76"/>
      <c r="APV58" s="76"/>
      <c r="APW58" s="76"/>
      <c r="APX58" s="76"/>
      <c r="APY58" s="76"/>
      <c r="APZ58" s="76"/>
      <c r="AQA58" s="76"/>
      <c r="AQB58" s="76">
        <v>0</v>
      </c>
      <c r="AQC58" s="76"/>
      <c r="AQD58" s="76"/>
      <c r="AQE58" s="76"/>
      <c r="AQF58" s="76"/>
      <c r="AQG58" s="76"/>
      <c r="AQH58" s="76"/>
      <c r="AQI58" s="76"/>
      <c r="AQJ58" s="76"/>
      <c r="AQK58" s="76"/>
      <c r="AQL58" s="76"/>
      <c r="AQM58" s="76">
        <v>60903</v>
      </c>
      <c r="AQN58" s="76"/>
      <c r="AQO58" s="76"/>
      <c r="AQP58" s="76"/>
      <c r="AQQ58" s="76"/>
      <c r="AQR58" s="76"/>
      <c r="AQS58" s="76"/>
      <c r="AQT58" s="76"/>
      <c r="AQU58" s="76"/>
      <c r="AQV58" s="76"/>
      <c r="AQW58" s="76"/>
      <c r="AQX58" s="76"/>
      <c r="AQY58" s="76"/>
      <c r="AQZ58" s="76"/>
      <c r="ARA58" s="77"/>
      <c r="ARB58" s="76">
        <v>70000</v>
      </c>
      <c r="ARC58" s="76"/>
      <c r="ARD58" s="76"/>
      <c r="ARE58" s="76"/>
      <c r="ARF58" s="76"/>
      <c r="ARG58" s="76"/>
      <c r="ARH58" s="76"/>
      <c r="ARI58" s="76"/>
      <c r="ARJ58" s="76"/>
      <c r="ARK58" s="76"/>
      <c r="ARL58" s="76"/>
      <c r="ARM58" s="76">
        <v>256798.9</v>
      </c>
      <c r="ARN58" s="76"/>
      <c r="ARO58" s="76"/>
      <c r="ARP58" s="76"/>
      <c r="ARQ58" s="76"/>
      <c r="ARR58" s="76"/>
      <c r="ARS58" s="76"/>
      <c r="ART58" s="76"/>
      <c r="ARU58" s="76"/>
      <c r="ARV58" s="76"/>
      <c r="ARW58" s="76"/>
      <c r="ARX58" s="76"/>
      <c r="ARY58" s="76"/>
      <c r="ARZ58" s="76"/>
      <c r="ASA58" s="76"/>
      <c r="ASB58" s="76">
        <v>70000</v>
      </c>
      <c r="ASC58" s="76"/>
      <c r="ASD58" s="76"/>
      <c r="ASE58" s="76"/>
      <c r="ASF58" s="76"/>
      <c r="ASG58" s="76"/>
      <c r="ASH58" s="76"/>
      <c r="ASI58" s="76"/>
      <c r="ASJ58" s="76"/>
      <c r="ASK58" s="76"/>
      <c r="ASL58" s="76"/>
      <c r="ASM58" s="76">
        <v>256798.9</v>
      </c>
      <c r="ASN58" s="76"/>
      <c r="ASO58" s="76"/>
      <c r="ASP58" s="76"/>
      <c r="ASQ58" s="76"/>
      <c r="ASR58" s="76"/>
      <c r="ASS58" s="76"/>
      <c r="AST58" s="76"/>
      <c r="ASU58" s="76"/>
      <c r="ASV58" s="76"/>
      <c r="ASW58" s="76"/>
      <c r="ASX58" s="76"/>
      <c r="ASY58" s="76"/>
      <c r="ASZ58" s="76"/>
      <c r="ATA58" s="77"/>
      <c r="ATB58" s="76">
        <v>58450</v>
      </c>
      <c r="ATC58" s="76"/>
      <c r="ATD58" s="76"/>
      <c r="ATE58" s="76"/>
      <c r="ATF58" s="76"/>
      <c r="ATG58" s="76"/>
      <c r="ATH58" s="76"/>
      <c r="ATI58" s="76"/>
      <c r="ATJ58" s="76"/>
      <c r="ATK58" s="76"/>
      <c r="ATL58" s="76"/>
      <c r="ATM58" s="76">
        <v>134601.4</v>
      </c>
      <c r="ATN58" s="76"/>
      <c r="ATO58" s="76"/>
      <c r="ATP58" s="76"/>
      <c r="ATQ58" s="76"/>
      <c r="ATR58" s="76"/>
      <c r="ATS58" s="76"/>
      <c r="ATT58" s="76"/>
      <c r="ATU58" s="76"/>
      <c r="ATV58" s="76"/>
      <c r="ATW58" s="76"/>
      <c r="ATX58" s="76"/>
      <c r="ATY58" s="76"/>
      <c r="ATZ58" s="76"/>
      <c r="AUA58" s="76"/>
      <c r="AUB58" s="76">
        <v>58450</v>
      </c>
      <c r="AUC58" s="76"/>
      <c r="AUD58" s="76"/>
      <c r="AUE58" s="76"/>
      <c r="AUF58" s="76"/>
      <c r="AUG58" s="76"/>
      <c r="AUH58" s="76"/>
      <c r="AUI58" s="76"/>
      <c r="AUJ58" s="76"/>
      <c r="AUK58" s="76"/>
      <c r="AUL58" s="76"/>
      <c r="AUM58" s="76">
        <v>134601.4</v>
      </c>
      <c r="AUN58" s="76"/>
      <c r="AUO58" s="76"/>
      <c r="AUP58" s="76"/>
      <c r="AUQ58" s="76"/>
      <c r="AUR58" s="76"/>
      <c r="AUS58" s="76"/>
      <c r="AUT58" s="76"/>
      <c r="AUU58" s="76"/>
      <c r="AUV58" s="76"/>
      <c r="AUW58" s="76"/>
      <c r="AUX58" s="76"/>
      <c r="AUY58" s="76"/>
      <c r="AUZ58" s="76"/>
      <c r="AVA58" s="77"/>
      <c r="AVB58" s="76">
        <v>53000</v>
      </c>
      <c r="AVC58" s="76"/>
      <c r="AVD58" s="76"/>
      <c r="AVE58" s="76"/>
      <c r="AVF58" s="76"/>
      <c r="AVG58" s="76"/>
      <c r="AVH58" s="76"/>
      <c r="AVI58" s="76"/>
      <c r="AVJ58" s="76"/>
      <c r="AVK58" s="76"/>
      <c r="AVL58" s="76"/>
      <c r="AVM58" s="76">
        <v>130900</v>
      </c>
      <c r="AVN58" s="76"/>
      <c r="AVO58" s="76"/>
      <c r="AVP58" s="76"/>
      <c r="AVQ58" s="76"/>
      <c r="AVR58" s="76"/>
      <c r="AVS58" s="76"/>
      <c r="AVT58" s="76"/>
      <c r="AVU58" s="76"/>
      <c r="AVV58" s="76"/>
      <c r="AVW58" s="76"/>
      <c r="AVX58" s="76"/>
      <c r="AVY58" s="76"/>
      <c r="AVZ58" s="76"/>
      <c r="AWA58" s="76"/>
      <c r="AWB58" s="76">
        <v>53000</v>
      </c>
      <c r="AWC58" s="76"/>
      <c r="AWD58" s="76"/>
      <c r="AWE58" s="76"/>
      <c r="AWF58" s="76"/>
      <c r="AWG58" s="76"/>
      <c r="AWH58" s="76"/>
      <c r="AWI58" s="76"/>
      <c r="AWJ58" s="76"/>
      <c r="AWK58" s="76"/>
      <c r="AWL58" s="76"/>
      <c r="AWM58" s="76">
        <v>130900</v>
      </c>
      <c r="AWN58" s="76"/>
      <c r="AWO58" s="76"/>
      <c r="AWP58" s="76"/>
      <c r="AWQ58" s="76"/>
      <c r="AWR58" s="76"/>
      <c r="AWS58" s="76"/>
      <c r="AWT58" s="76"/>
      <c r="AWU58" s="76"/>
      <c r="AWV58" s="76"/>
      <c r="AWW58" s="76"/>
      <c r="AWX58" s="76"/>
      <c r="AWY58" s="76"/>
      <c r="AWZ58" s="76"/>
      <c r="AXA58" s="77"/>
      <c r="AXB58" s="76">
        <v>64000</v>
      </c>
      <c r="AXC58" s="76"/>
      <c r="AXD58" s="76"/>
      <c r="AXE58" s="76"/>
      <c r="AXF58" s="76"/>
      <c r="AXG58" s="76"/>
      <c r="AXH58" s="76"/>
      <c r="AXI58" s="76"/>
      <c r="AXJ58" s="76"/>
      <c r="AXK58" s="76"/>
      <c r="AXL58" s="76"/>
      <c r="AXM58" s="76">
        <f>160919.99+64000</f>
        <v>224919.99</v>
      </c>
      <c r="AXN58" s="76"/>
      <c r="AXO58" s="76"/>
      <c r="AXP58" s="76"/>
      <c r="AXQ58" s="76"/>
      <c r="AXR58" s="76"/>
      <c r="AXS58" s="76"/>
      <c r="AXT58" s="76"/>
      <c r="AXU58" s="76"/>
      <c r="AXV58" s="76"/>
      <c r="AXW58" s="76"/>
      <c r="AXX58" s="76"/>
      <c r="AXY58" s="76"/>
      <c r="AXZ58" s="76"/>
      <c r="AYA58" s="76"/>
      <c r="AYB58" s="76">
        <v>64000</v>
      </c>
      <c r="AYC58" s="76"/>
      <c r="AYD58" s="76"/>
      <c r="AYE58" s="76"/>
      <c r="AYF58" s="76"/>
      <c r="AYG58" s="76"/>
      <c r="AYH58" s="76"/>
      <c r="AYI58" s="76"/>
      <c r="AYJ58" s="76"/>
      <c r="AYK58" s="76"/>
      <c r="AYL58" s="76"/>
      <c r="AYM58" s="76">
        <f>160919.99+64000</f>
        <v>224919.99</v>
      </c>
      <c r="AYN58" s="76"/>
      <c r="AYO58" s="76"/>
      <c r="AYP58" s="76"/>
      <c r="AYQ58" s="76"/>
      <c r="AYR58" s="76"/>
      <c r="AYS58" s="76"/>
      <c r="AYT58" s="76"/>
      <c r="AYU58" s="76"/>
      <c r="AYV58" s="76"/>
      <c r="AYW58" s="76"/>
      <c r="AYX58" s="76"/>
      <c r="AYY58" s="76"/>
      <c r="AYZ58" s="76"/>
      <c r="AZA58" s="77"/>
      <c r="AZB58" s="76">
        <v>0</v>
      </c>
      <c r="AZC58" s="76"/>
      <c r="AZD58" s="76"/>
      <c r="AZE58" s="76"/>
      <c r="AZF58" s="76"/>
      <c r="AZG58" s="76"/>
      <c r="AZH58" s="76"/>
      <c r="AZI58" s="76"/>
      <c r="AZJ58" s="76"/>
      <c r="AZK58" s="76"/>
      <c r="AZL58" s="76"/>
      <c r="AZM58" s="76">
        <v>58000</v>
      </c>
      <c r="AZN58" s="76"/>
      <c r="AZO58" s="76"/>
      <c r="AZP58" s="76"/>
      <c r="AZQ58" s="76"/>
      <c r="AZR58" s="76"/>
      <c r="AZS58" s="76"/>
      <c r="AZT58" s="76"/>
      <c r="AZU58" s="76"/>
      <c r="AZV58" s="76"/>
      <c r="AZW58" s="76"/>
      <c r="AZX58" s="76"/>
      <c r="AZY58" s="76"/>
      <c r="AZZ58" s="76"/>
      <c r="BAA58" s="76"/>
      <c r="BAB58" s="76">
        <v>0</v>
      </c>
      <c r="BAC58" s="76"/>
      <c r="BAD58" s="76"/>
      <c r="BAE58" s="76"/>
      <c r="BAF58" s="76"/>
      <c r="BAG58" s="76"/>
      <c r="BAH58" s="76"/>
      <c r="BAI58" s="76"/>
      <c r="BAJ58" s="76"/>
      <c r="BAK58" s="76"/>
      <c r="BAL58" s="76"/>
      <c r="BAM58" s="76">
        <v>58000</v>
      </c>
      <c r="BAN58" s="76"/>
      <c r="BAO58" s="76"/>
      <c r="BAP58" s="76"/>
      <c r="BAQ58" s="76"/>
      <c r="BAR58" s="76"/>
      <c r="BAS58" s="76"/>
      <c r="BAT58" s="76"/>
      <c r="BAU58" s="76"/>
      <c r="BAV58" s="76"/>
      <c r="BAW58" s="76"/>
      <c r="BAX58" s="76"/>
      <c r="BAY58" s="76"/>
      <c r="BAZ58" s="76"/>
      <c r="BBA58" s="77"/>
      <c r="BBB58" s="76">
        <v>0</v>
      </c>
      <c r="BBC58" s="76"/>
      <c r="BBD58" s="76"/>
      <c r="BBE58" s="76"/>
      <c r="BBF58" s="76"/>
      <c r="BBG58" s="76"/>
      <c r="BBH58" s="76"/>
      <c r="BBI58" s="76"/>
      <c r="BBJ58" s="76"/>
      <c r="BBK58" s="76"/>
      <c r="BBL58" s="76"/>
      <c r="BBM58" s="76">
        <v>1173022</v>
      </c>
      <c r="BBN58" s="76"/>
      <c r="BBO58" s="76"/>
      <c r="BBP58" s="76"/>
      <c r="BBQ58" s="76"/>
      <c r="BBR58" s="76"/>
      <c r="BBS58" s="76"/>
      <c r="BBT58" s="76"/>
      <c r="BBU58" s="76"/>
      <c r="BBV58" s="76"/>
      <c r="BBW58" s="76"/>
      <c r="BBX58" s="76"/>
      <c r="BBY58" s="76"/>
      <c r="BBZ58" s="76"/>
      <c r="BCA58" s="76"/>
      <c r="BCB58" s="76">
        <v>0</v>
      </c>
      <c r="BCC58" s="76"/>
      <c r="BCD58" s="76"/>
      <c r="BCE58" s="76"/>
      <c r="BCF58" s="76"/>
      <c r="BCG58" s="76"/>
      <c r="BCH58" s="76"/>
      <c r="BCI58" s="76"/>
      <c r="BCJ58" s="76"/>
      <c r="BCK58" s="76"/>
      <c r="BCL58" s="76"/>
      <c r="BCM58" s="76">
        <v>1173022</v>
      </c>
      <c r="BCN58" s="76"/>
      <c r="BCO58" s="76"/>
      <c r="BCP58" s="76"/>
      <c r="BCQ58" s="76"/>
      <c r="BCR58" s="76"/>
      <c r="BCS58" s="76"/>
      <c r="BCT58" s="76"/>
      <c r="BCU58" s="76"/>
      <c r="BCV58" s="76"/>
      <c r="BCW58" s="76"/>
      <c r="BCX58" s="76"/>
      <c r="BCY58" s="76"/>
      <c r="BCZ58" s="76"/>
      <c r="BDA58" s="77"/>
      <c r="BDB58" s="76">
        <v>693000</v>
      </c>
      <c r="BDC58" s="76"/>
      <c r="BDD58" s="76"/>
      <c r="BDE58" s="76"/>
      <c r="BDF58" s="76"/>
      <c r="BDG58" s="76"/>
      <c r="BDH58" s="76"/>
      <c r="BDI58" s="76"/>
      <c r="BDJ58" s="76"/>
      <c r="BDK58" s="76"/>
      <c r="BDL58" s="76"/>
      <c r="BDM58" s="76">
        <v>792000</v>
      </c>
      <c r="BDN58" s="76"/>
      <c r="BDO58" s="76"/>
      <c r="BDP58" s="76"/>
      <c r="BDQ58" s="76"/>
      <c r="BDR58" s="76"/>
      <c r="BDS58" s="76"/>
      <c r="BDT58" s="76"/>
      <c r="BDU58" s="76"/>
      <c r="BDV58" s="76"/>
      <c r="BDW58" s="76"/>
      <c r="BDX58" s="76"/>
      <c r="BDY58" s="76"/>
      <c r="BDZ58" s="76"/>
      <c r="BEA58" s="76"/>
      <c r="BEB58" s="76">
        <v>693000</v>
      </c>
      <c r="BEC58" s="76"/>
      <c r="BED58" s="76"/>
      <c r="BEE58" s="76"/>
      <c r="BEF58" s="76"/>
      <c r="BEG58" s="76"/>
      <c r="BEH58" s="76"/>
      <c r="BEI58" s="76"/>
      <c r="BEJ58" s="76"/>
      <c r="BEK58" s="76"/>
      <c r="BEL58" s="76"/>
      <c r="BEM58" s="76">
        <v>792000</v>
      </c>
      <c r="BEN58" s="76"/>
      <c r="BEO58" s="76"/>
      <c r="BEP58" s="76"/>
      <c r="BEQ58" s="76"/>
      <c r="BER58" s="76"/>
      <c r="BES58" s="76"/>
      <c r="BET58" s="76"/>
      <c r="BEU58" s="76"/>
      <c r="BEV58" s="76"/>
      <c r="BEW58" s="76"/>
      <c r="BEX58" s="76"/>
      <c r="BEY58" s="76"/>
      <c r="BEZ58" s="76"/>
      <c r="BFA58" s="77"/>
      <c r="BFB58" s="76">
        <v>-175147</v>
      </c>
      <c r="BFC58" s="76"/>
      <c r="BFD58" s="76"/>
      <c r="BFE58" s="76"/>
      <c r="BFF58" s="76"/>
      <c r="BFG58" s="76"/>
      <c r="BFH58" s="76"/>
      <c r="BFI58" s="76"/>
      <c r="BFJ58" s="76"/>
      <c r="BFK58" s="76"/>
      <c r="BFL58" s="76"/>
      <c r="BFM58" s="76">
        <v>397215.62</v>
      </c>
      <c r="BFN58" s="76"/>
      <c r="BFO58" s="76"/>
      <c r="BFP58" s="76"/>
      <c r="BFQ58" s="76"/>
      <c r="BFR58" s="76"/>
      <c r="BFS58" s="76"/>
      <c r="BFT58" s="76"/>
      <c r="BFU58" s="76"/>
      <c r="BFV58" s="76"/>
      <c r="BFW58" s="76"/>
      <c r="BFX58" s="76"/>
      <c r="BFY58" s="76"/>
      <c r="BFZ58" s="76"/>
      <c r="BGA58" s="76"/>
      <c r="BGB58" s="76">
        <v>-175147</v>
      </c>
      <c r="BGC58" s="76"/>
      <c r="BGD58" s="76"/>
      <c r="BGE58" s="76"/>
      <c r="BGF58" s="76"/>
      <c r="BGG58" s="76"/>
      <c r="BGH58" s="76"/>
      <c r="BGI58" s="76"/>
      <c r="BGJ58" s="76"/>
      <c r="BGK58" s="76"/>
      <c r="BGL58" s="76"/>
      <c r="BGM58" s="76">
        <v>397215.62</v>
      </c>
      <c r="BGN58" s="76"/>
      <c r="BGO58" s="76"/>
      <c r="BGP58" s="76"/>
      <c r="BGQ58" s="76"/>
      <c r="BGR58" s="76"/>
      <c r="BGS58" s="76"/>
      <c r="BGT58" s="76"/>
      <c r="BGU58" s="76"/>
      <c r="BGV58" s="76"/>
      <c r="BGW58" s="76"/>
      <c r="BGX58" s="76"/>
      <c r="BGY58" s="76"/>
      <c r="BGZ58" s="76"/>
      <c r="BHA58" s="77"/>
      <c r="BHB58" s="76">
        <v>470892.38</v>
      </c>
      <c r="BHC58" s="76"/>
      <c r="BHD58" s="76"/>
      <c r="BHE58" s="76"/>
      <c r="BHF58" s="76"/>
      <c r="BHG58" s="76"/>
      <c r="BHH58" s="76"/>
      <c r="BHI58" s="76"/>
      <c r="BHJ58" s="76"/>
      <c r="BHK58" s="76"/>
      <c r="BHL58" s="76"/>
      <c r="BHM58" s="76">
        <v>846029.74</v>
      </c>
      <c r="BHN58" s="76"/>
      <c r="BHO58" s="76"/>
      <c r="BHP58" s="76"/>
      <c r="BHQ58" s="76"/>
      <c r="BHR58" s="76"/>
      <c r="BHS58" s="76"/>
      <c r="BHT58" s="76"/>
      <c r="BHU58" s="76"/>
      <c r="BHV58" s="76"/>
      <c r="BHW58" s="76"/>
      <c r="BHX58" s="76"/>
      <c r="BHY58" s="76"/>
      <c r="BHZ58" s="76"/>
      <c r="BIA58" s="76"/>
      <c r="BIB58" s="76">
        <v>470892.38</v>
      </c>
      <c r="BIC58" s="76"/>
      <c r="BID58" s="76"/>
      <c r="BIE58" s="76"/>
      <c r="BIF58" s="76"/>
      <c r="BIG58" s="76"/>
      <c r="BIH58" s="76"/>
      <c r="BII58" s="76"/>
      <c r="BIJ58" s="76"/>
      <c r="BIK58" s="76"/>
      <c r="BIL58" s="76"/>
      <c r="BIM58" s="76">
        <v>846029.74</v>
      </c>
      <c r="BIN58" s="76"/>
      <c r="BIO58" s="76"/>
      <c r="BIP58" s="76"/>
      <c r="BIQ58" s="76"/>
      <c r="BIR58" s="76"/>
      <c r="BIS58" s="76"/>
      <c r="BIT58" s="76"/>
      <c r="BIU58" s="76"/>
      <c r="BIV58" s="76"/>
      <c r="BIW58" s="76"/>
      <c r="BIX58" s="76"/>
      <c r="BIY58" s="76"/>
      <c r="BIZ58" s="76"/>
      <c r="BJA58" s="77"/>
      <c r="BJB58" s="76">
        <v>0</v>
      </c>
      <c r="BJC58" s="76"/>
      <c r="BJD58" s="76"/>
      <c r="BJE58" s="76"/>
      <c r="BJF58" s="76"/>
      <c r="BJG58" s="76"/>
      <c r="BJH58" s="76"/>
      <c r="BJI58" s="76"/>
      <c r="BJJ58" s="76"/>
      <c r="BJK58" s="76"/>
      <c r="BJL58" s="76"/>
      <c r="BJM58" s="76">
        <v>155998</v>
      </c>
      <c r="BJN58" s="76"/>
      <c r="BJO58" s="76"/>
      <c r="BJP58" s="76"/>
      <c r="BJQ58" s="76"/>
      <c r="BJR58" s="76"/>
      <c r="BJS58" s="76"/>
      <c r="BJT58" s="76"/>
      <c r="BJU58" s="76"/>
      <c r="BJV58" s="76"/>
      <c r="BJW58" s="76"/>
      <c r="BJX58" s="76"/>
      <c r="BJY58" s="76"/>
      <c r="BJZ58" s="76"/>
      <c r="BKA58" s="76"/>
      <c r="BKB58" s="76">
        <v>0</v>
      </c>
      <c r="BKC58" s="76"/>
      <c r="BKD58" s="76"/>
      <c r="BKE58" s="76"/>
      <c r="BKF58" s="76"/>
      <c r="BKG58" s="76"/>
      <c r="BKH58" s="76"/>
      <c r="BKI58" s="76"/>
      <c r="BKJ58" s="76"/>
      <c r="BKK58" s="76"/>
      <c r="BKL58" s="76"/>
      <c r="BKM58" s="76">
        <v>155998</v>
      </c>
      <c r="BKN58" s="76"/>
      <c r="BKO58" s="76"/>
      <c r="BKP58" s="76"/>
      <c r="BKQ58" s="76"/>
      <c r="BKR58" s="76"/>
      <c r="BKS58" s="76"/>
      <c r="BKT58" s="76"/>
      <c r="BKU58" s="76"/>
      <c r="BKV58" s="76"/>
      <c r="BKW58" s="76"/>
      <c r="BKX58" s="76"/>
      <c r="BKY58" s="76"/>
      <c r="BKZ58" s="76"/>
      <c r="BLA58" s="77"/>
      <c r="BLB58" s="76">
        <v>0</v>
      </c>
      <c r="BLC58" s="76"/>
      <c r="BLD58" s="76"/>
      <c r="BLE58" s="76"/>
      <c r="BLF58" s="76"/>
      <c r="BLG58" s="76"/>
      <c r="BLH58" s="76"/>
      <c r="BLI58" s="76"/>
      <c r="BLJ58" s="76"/>
      <c r="BLK58" s="76"/>
      <c r="BLL58" s="76"/>
      <c r="BLM58" s="76">
        <v>0</v>
      </c>
      <c r="BLN58" s="76"/>
      <c r="BLO58" s="76"/>
      <c r="BLP58" s="76"/>
      <c r="BLQ58" s="76"/>
      <c r="BLR58" s="76"/>
      <c r="BLS58" s="76"/>
      <c r="BLT58" s="76"/>
      <c r="BLU58" s="76"/>
      <c r="BLV58" s="76"/>
      <c r="BLW58" s="76"/>
      <c r="BLX58" s="76"/>
      <c r="BLY58" s="76"/>
      <c r="BLZ58" s="76"/>
      <c r="BMA58" s="76"/>
      <c r="BMB58" s="76">
        <v>0</v>
      </c>
      <c r="BMC58" s="76"/>
      <c r="BMD58" s="76"/>
      <c r="BME58" s="76"/>
      <c r="BMF58" s="76"/>
      <c r="BMG58" s="76"/>
      <c r="BMH58" s="76"/>
      <c r="BMI58" s="76"/>
      <c r="BMJ58" s="76"/>
      <c r="BMK58" s="76"/>
      <c r="BML58" s="76"/>
      <c r="BMM58" s="76">
        <v>0</v>
      </c>
      <c r="BMN58" s="76"/>
      <c r="BMO58" s="76"/>
      <c r="BMP58" s="76"/>
      <c r="BMQ58" s="76"/>
      <c r="BMR58" s="76"/>
      <c r="BMS58" s="76"/>
      <c r="BMT58" s="76"/>
      <c r="BMU58" s="76"/>
      <c r="BMV58" s="76"/>
      <c r="BMW58" s="76"/>
      <c r="BMX58" s="76"/>
      <c r="BMY58" s="76"/>
      <c r="BMZ58" s="76"/>
      <c r="BNA58" s="77"/>
      <c r="BNB58" s="35"/>
      <c r="BNC58" s="35"/>
      <c r="BND58" s="35"/>
      <c r="BNE58" s="35"/>
      <c r="BNF58" s="35"/>
      <c r="BNG58" s="35"/>
      <c r="BNH58" s="35"/>
      <c r="BNI58" s="35"/>
      <c r="BNJ58" s="35"/>
      <c r="BNK58" s="35"/>
      <c r="BNL58" s="35"/>
      <c r="BNM58" s="35"/>
      <c r="BNN58" s="35"/>
      <c r="BNO58" s="35"/>
      <c r="BNP58" s="35"/>
      <c r="BNQ58" s="35"/>
      <c r="BNR58" s="35"/>
      <c r="BNS58" s="35"/>
      <c r="BNT58" s="35"/>
      <c r="BNU58" s="35"/>
      <c r="BNV58" s="35"/>
      <c r="BNW58" s="35"/>
      <c r="BNX58" s="35"/>
      <c r="BNY58" s="35"/>
      <c r="BNZ58" s="35"/>
      <c r="BOA58" s="35"/>
      <c r="BOB58" s="35"/>
      <c r="BOC58" s="35"/>
      <c r="BOD58" s="35"/>
      <c r="BOE58" s="35"/>
      <c r="BOF58" s="35"/>
      <c r="BOG58" s="35"/>
      <c r="BOH58" s="35"/>
      <c r="BOI58" s="35"/>
      <c r="BOJ58" s="35"/>
      <c r="BOK58" s="35"/>
      <c r="BOL58" s="35"/>
      <c r="BOM58" s="35"/>
      <c r="BON58" s="35"/>
      <c r="BOO58" s="35"/>
      <c r="BOP58" s="35"/>
      <c r="BOQ58" s="35"/>
      <c r="BOR58" s="35"/>
      <c r="BOS58" s="35"/>
      <c r="BOT58" s="35"/>
      <c r="BOU58" s="35"/>
      <c r="BOV58" s="35"/>
      <c r="BOW58" s="35"/>
      <c r="BOX58" s="35"/>
      <c r="BOY58" s="35"/>
      <c r="BOZ58" s="35"/>
      <c r="BPA58" s="35"/>
    </row>
    <row r="59" spans="1:1769" s="22" customFormat="1" ht="33" customHeight="1">
      <c r="A59" s="98" t="s">
        <v>53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84" t="s">
        <v>73</v>
      </c>
      <c r="AT59" s="85"/>
      <c r="AU59" s="85"/>
      <c r="AV59" s="85"/>
      <c r="AW59" s="85"/>
      <c r="AX59" s="85"/>
      <c r="AY59" s="85"/>
      <c r="AZ59" s="85"/>
      <c r="BA59" s="85"/>
      <c r="BB59" s="76">
        <f>DB59+FB59+HB59+JB59+LB59+NB59+PB59+RB59+TB59+VB59+XB59+ZB59+ABB59+ADB59+AFB59+AHB59+AJB59+ALB59+ANB59+APB59+ARB59+ATB59+AVB59+AXB59+AZB59+BBB59+BDB59+BFB59+BHB59+BJB59+BLB59</f>
        <v>377874.52</v>
      </c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>
        <f>DM59+FM59+HM59+JM59+LM59+NM59+PM59+RM59+TM59+VM59+XM59+ZM59+ABM59+ADM59+AFM59+AHM59+AJM59+ALM59+ANM59+APM59+ARM59+ATM59+AVM59+AXM59+AZM59+BBM59+BDM59+BFM59+BHM59+BJM59+BLM59</f>
        <v>4102792.83</v>
      </c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>
        <f>EB59+GB59+IB59+KB59+MB59+OB59+QB59+SB59+UB59+WB59+YB59+AAB59+ACB59+AEB59+AGB59+AIB59+AKB59+AMB59+AOB59+AQB59+ASB59+AUB59+AWB59+AYB59+BAB59+BCB59+BEB59+BGB59+BIB59+BKB59+BMB59</f>
        <v>377874.52</v>
      </c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>
        <f>EM59+GM59+IM59+KM59+MM59+OM59+QM59+SM59+UM59+WM59+YM59+AAM59+ACM59+AEM59+AGM59+AIM59+AKM59+AMM59+AOM59+AQM59+ASM59+AUM59+AWM59+AYM59+BAM59+BCM59+BEM59+BGM59+BIM59+BKM59+BMM59</f>
        <v>4102792.83</v>
      </c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7"/>
      <c r="DB59" s="76">
        <v>0</v>
      </c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>
        <v>102000</v>
      </c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>
        <v>0</v>
      </c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>
        <v>102000</v>
      </c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7"/>
      <c r="FB59" s="76">
        <v>0</v>
      </c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>
        <v>0</v>
      </c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>
        <v>0</v>
      </c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>
        <v>0</v>
      </c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7"/>
      <c r="HB59" s="76">
        <v>0</v>
      </c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>
        <v>36500</v>
      </c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>
        <v>0</v>
      </c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>
        <v>36500</v>
      </c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7"/>
      <c r="JB59" s="76">
        <v>0</v>
      </c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>
        <v>108267.08</v>
      </c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>
        <v>0</v>
      </c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>
        <v>108267.08</v>
      </c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7"/>
      <c r="LB59" s="76">
        <v>0</v>
      </c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>
        <v>168000</v>
      </c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>
        <v>0</v>
      </c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>
        <v>168000</v>
      </c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7"/>
      <c r="NB59" s="76">
        <v>0</v>
      </c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>
        <v>58000</v>
      </c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>
        <v>0</v>
      </c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>
        <v>58000</v>
      </c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7"/>
      <c r="PB59" s="76">
        <v>0</v>
      </c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>
        <v>51430</v>
      </c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>
        <v>0</v>
      </c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>
        <v>51430</v>
      </c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7"/>
      <c r="RB59" s="76">
        <v>0</v>
      </c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>
        <v>215564.4</v>
      </c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>
        <v>0</v>
      </c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>
        <v>215564.4</v>
      </c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7"/>
      <c r="TB59" s="76">
        <v>72900</v>
      </c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>
        <v>160200</v>
      </c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>
        <v>72900</v>
      </c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>
        <v>160200</v>
      </c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7"/>
      <c r="VB59" s="76">
        <v>24211.84</v>
      </c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>
        <v>84500</v>
      </c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>
        <v>24211.84</v>
      </c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>
        <v>84500</v>
      </c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7"/>
      <c r="XB59" s="76">
        <v>0</v>
      </c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>
        <v>89748</v>
      </c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>
        <v>0</v>
      </c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>
        <v>89748</v>
      </c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7"/>
      <c r="ZB59" s="76">
        <v>71100.58</v>
      </c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>
        <v>185940.58</v>
      </c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>
        <v>71100.58</v>
      </c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>
        <v>185940.58</v>
      </c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7"/>
      <c r="ABB59" s="76">
        <v>0</v>
      </c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>
        <v>0</v>
      </c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>
        <v>0</v>
      </c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>
        <v>0</v>
      </c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7"/>
      <c r="ADB59" s="76">
        <v>0</v>
      </c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>
        <v>38500</v>
      </c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>
        <v>0</v>
      </c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>
        <v>38500</v>
      </c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7"/>
      <c r="AFB59" s="76">
        <v>21805</v>
      </c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>
        <v>69600</v>
      </c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>
        <v>21805</v>
      </c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>
        <v>69600</v>
      </c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7"/>
      <c r="AHB59" s="76">
        <v>0</v>
      </c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>
        <v>0</v>
      </c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>
        <v>0</v>
      </c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>
        <v>0</v>
      </c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7"/>
      <c r="AJB59" s="76">
        <v>0</v>
      </c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>
        <v>167396.96</v>
      </c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>
        <v>0</v>
      </c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>
        <v>167396.96</v>
      </c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7"/>
      <c r="ALB59" s="76">
        <v>0</v>
      </c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>
        <v>104170</v>
      </c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>
        <v>0</v>
      </c>
      <c r="AMC59" s="76"/>
      <c r="AMD59" s="76"/>
      <c r="AME59" s="76"/>
      <c r="AMF59" s="76"/>
      <c r="AMG59" s="76"/>
      <c r="AMH59" s="76"/>
      <c r="AMI59" s="76"/>
      <c r="AMJ59" s="76"/>
      <c r="AMK59" s="76"/>
      <c r="AML59" s="76"/>
      <c r="AMM59" s="76">
        <v>104170</v>
      </c>
      <c r="AMN59" s="76"/>
      <c r="AMO59" s="76"/>
      <c r="AMP59" s="76"/>
      <c r="AMQ59" s="76"/>
      <c r="AMR59" s="76"/>
      <c r="AMS59" s="76"/>
      <c r="AMT59" s="76"/>
      <c r="AMU59" s="76"/>
      <c r="AMV59" s="76"/>
      <c r="AMW59" s="76"/>
      <c r="AMX59" s="76"/>
      <c r="AMY59" s="76"/>
      <c r="AMZ59" s="76"/>
      <c r="ANA59" s="77"/>
      <c r="ANB59" s="76">
        <v>0</v>
      </c>
      <c r="ANC59" s="76"/>
      <c r="AND59" s="76"/>
      <c r="ANE59" s="76"/>
      <c r="ANF59" s="76"/>
      <c r="ANG59" s="76"/>
      <c r="ANH59" s="76"/>
      <c r="ANI59" s="76"/>
      <c r="ANJ59" s="76"/>
      <c r="ANK59" s="76"/>
      <c r="ANL59" s="76"/>
      <c r="ANM59" s="76">
        <v>48490.19</v>
      </c>
      <c r="ANN59" s="76"/>
      <c r="ANO59" s="76"/>
      <c r="ANP59" s="76"/>
      <c r="ANQ59" s="76"/>
      <c r="ANR59" s="76"/>
      <c r="ANS59" s="76"/>
      <c r="ANT59" s="76"/>
      <c r="ANU59" s="76"/>
      <c r="ANV59" s="76"/>
      <c r="ANW59" s="76"/>
      <c r="ANX59" s="76"/>
      <c r="ANY59" s="76"/>
      <c r="ANZ59" s="76"/>
      <c r="AOA59" s="76"/>
      <c r="AOB59" s="76">
        <v>0</v>
      </c>
      <c r="AOC59" s="76"/>
      <c r="AOD59" s="76"/>
      <c r="AOE59" s="76"/>
      <c r="AOF59" s="76"/>
      <c r="AOG59" s="76"/>
      <c r="AOH59" s="76"/>
      <c r="AOI59" s="76"/>
      <c r="AOJ59" s="76"/>
      <c r="AOK59" s="76"/>
      <c r="AOL59" s="76"/>
      <c r="AOM59" s="76">
        <v>48490.19</v>
      </c>
      <c r="AON59" s="76"/>
      <c r="AOO59" s="76"/>
      <c r="AOP59" s="76"/>
      <c r="AOQ59" s="76"/>
      <c r="AOR59" s="76"/>
      <c r="AOS59" s="76"/>
      <c r="AOT59" s="76"/>
      <c r="AOU59" s="76"/>
      <c r="AOV59" s="76"/>
      <c r="AOW59" s="76"/>
      <c r="AOX59" s="76"/>
      <c r="AOY59" s="76"/>
      <c r="AOZ59" s="76"/>
      <c r="APA59" s="77"/>
      <c r="APB59" s="76">
        <v>0</v>
      </c>
      <c r="APC59" s="76"/>
      <c r="APD59" s="76"/>
      <c r="APE59" s="76"/>
      <c r="APF59" s="76"/>
      <c r="APG59" s="76"/>
      <c r="APH59" s="76"/>
      <c r="API59" s="76"/>
      <c r="APJ59" s="76"/>
      <c r="APK59" s="76"/>
      <c r="APL59" s="76"/>
      <c r="APM59" s="76">
        <v>60903</v>
      </c>
      <c r="APN59" s="76"/>
      <c r="APO59" s="76"/>
      <c r="APP59" s="76"/>
      <c r="APQ59" s="76"/>
      <c r="APR59" s="76"/>
      <c r="APS59" s="76"/>
      <c r="APT59" s="76"/>
      <c r="APU59" s="76"/>
      <c r="APV59" s="76"/>
      <c r="APW59" s="76"/>
      <c r="APX59" s="76"/>
      <c r="APY59" s="76"/>
      <c r="APZ59" s="76"/>
      <c r="AQA59" s="76"/>
      <c r="AQB59" s="76">
        <v>0</v>
      </c>
      <c r="AQC59" s="76"/>
      <c r="AQD59" s="76"/>
      <c r="AQE59" s="76"/>
      <c r="AQF59" s="76"/>
      <c r="AQG59" s="76"/>
      <c r="AQH59" s="76"/>
      <c r="AQI59" s="76"/>
      <c r="AQJ59" s="76"/>
      <c r="AQK59" s="76"/>
      <c r="AQL59" s="76"/>
      <c r="AQM59" s="76">
        <v>60903</v>
      </c>
      <c r="AQN59" s="76"/>
      <c r="AQO59" s="76"/>
      <c r="AQP59" s="76"/>
      <c r="AQQ59" s="76"/>
      <c r="AQR59" s="76"/>
      <c r="AQS59" s="76"/>
      <c r="AQT59" s="76"/>
      <c r="AQU59" s="76"/>
      <c r="AQV59" s="76"/>
      <c r="AQW59" s="76"/>
      <c r="AQX59" s="76"/>
      <c r="AQY59" s="76"/>
      <c r="AQZ59" s="76"/>
      <c r="ARA59" s="77"/>
      <c r="ARB59" s="76">
        <v>0</v>
      </c>
      <c r="ARC59" s="76"/>
      <c r="ARD59" s="76"/>
      <c r="ARE59" s="76"/>
      <c r="ARF59" s="76"/>
      <c r="ARG59" s="76"/>
      <c r="ARH59" s="76"/>
      <c r="ARI59" s="76"/>
      <c r="ARJ59" s="76"/>
      <c r="ARK59" s="76"/>
      <c r="ARL59" s="76"/>
      <c r="ARM59" s="76">
        <v>186798.9</v>
      </c>
      <c r="ARN59" s="76"/>
      <c r="ARO59" s="76"/>
      <c r="ARP59" s="76"/>
      <c r="ARQ59" s="76"/>
      <c r="ARR59" s="76"/>
      <c r="ARS59" s="76"/>
      <c r="ART59" s="76"/>
      <c r="ARU59" s="76"/>
      <c r="ARV59" s="76"/>
      <c r="ARW59" s="76"/>
      <c r="ARX59" s="76"/>
      <c r="ARY59" s="76"/>
      <c r="ARZ59" s="76"/>
      <c r="ASA59" s="76"/>
      <c r="ASB59" s="76">
        <v>0</v>
      </c>
      <c r="ASC59" s="76"/>
      <c r="ASD59" s="76"/>
      <c r="ASE59" s="76"/>
      <c r="ASF59" s="76"/>
      <c r="ASG59" s="76"/>
      <c r="ASH59" s="76"/>
      <c r="ASI59" s="76"/>
      <c r="ASJ59" s="76"/>
      <c r="ASK59" s="76"/>
      <c r="ASL59" s="76"/>
      <c r="ASM59" s="76">
        <v>186798.9</v>
      </c>
      <c r="ASN59" s="76"/>
      <c r="ASO59" s="76"/>
      <c r="ASP59" s="76"/>
      <c r="ASQ59" s="76"/>
      <c r="ASR59" s="76"/>
      <c r="ASS59" s="76"/>
      <c r="AST59" s="76"/>
      <c r="ASU59" s="76"/>
      <c r="ASV59" s="76"/>
      <c r="ASW59" s="76"/>
      <c r="ASX59" s="76"/>
      <c r="ASY59" s="76"/>
      <c r="ASZ59" s="76"/>
      <c r="ATA59" s="77"/>
      <c r="ATB59" s="76">
        <v>28450</v>
      </c>
      <c r="ATC59" s="76"/>
      <c r="ATD59" s="76"/>
      <c r="ATE59" s="76"/>
      <c r="ATF59" s="76"/>
      <c r="ATG59" s="76"/>
      <c r="ATH59" s="76"/>
      <c r="ATI59" s="76"/>
      <c r="ATJ59" s="76"/>
      <c r="ATK59" s="76"/>
      <c r="ATL59" s="76"/>
      <c r="ATM59" s="76">
        <v>72251.399999999994</v>
      </c>
      <c r="ATN59" s="76"/>
      <c r="ATO59" s="76"/>
      <c r="ATP59" s="76"/>
      <c r="ATQ59" s="76"/>
      <c r="ATR59" s="76"/>
      <c r="ATS59" s="76"/>
      <c r="ATT59" s="76"/>
      <c r="ATU59" s="76"/>
      <c r="ATV59" s="76"/>
      <c r="ATW59" s="76"/>
      <c r="ATX59" s="76"/>
      <c r="ATY59" s="76"/>
      <c r="ATZ59" s="76"/>
      <c r="AUA59" s="76"/>
      <c r="AUB59" s="76">
        <v>28450</v>
      </c>
      <c r="AUC59" s="76"/>
      <c r="AUD59" s="76"/>
      <c r="AUE59" s="76"/>
      <c r="AUF59" s="76"/>
      <c r="AUG59" s="76"/>
      <c r="AUH59" s="76"/>
      <c r="AUI59" s="76"/>
      <c r="AUJ59" s="76"/>
      <c r="AUK59" s="76"/>
      <c r="AUL59" s="76"/>
      <c r="AUM59" s="76">
        <v>72251.399999999994</v>
      </c>
      <c r="AUN59" s="76"/>
      <c r="AUO59" s="76"/>
      <c r="AUP59" s="76"/>
      <c r="AUQ59" s="76"/>
      <c r="AUR59" s="76"/>
      <c r="AUS59" s="76"/>
      <c r="AUT59" s="76"/>
      <c r="AUU59" s="76"/>
      <c r="AUV59" s="76"/>
      <c r="AUW59" s="76"/>
      <c r="AUX59" s="76"/>
      <c r="AUY59" s="76"/>
      <c r="AUZ59" s="76"/>
      <c r="AVA59" s="77"/>
      <c r="AVB59" s="76">
        <v>0</v>
      </c>
      <c r="AVC59" s="76"/>
      <c r="AVD59" s="76"/>
      <c r="AVE59" s="76"/>
      <c r="AVF59" s="76"/>
      <c r="AVG59" s="76"/>
      <c r="AVH59" s="76"/>
      <c r="AVI59" s="76"/>
      <c r="AVJ59" s="76"/>
      <c r="AVK59" s="76"/>
      <c r="AVL59" s="76"/>
      <c r="AVM59" s="76">
        <v>0</v>
      </c>
      <c r="AVN59" s="76"/>
      <c r="AVO59" s="76"/>
      <c r="AVP59" s="76"/>
      <c r="AVQ59" s="76"/>
      <c r="AVR59" s="76"/>
      <c r="AVS59" s="76"/>
      <c r="AVT59" s="76"/>
      <c r="AVU59" s="76"/>
      <c r="AVV59" s="76"/>
      <c r="AVW59" s="76"/>
      <c r="AVX59" s="76"/>
      <c r="AVY59" s="76"/>
      <c r="AVZ59" s="76"/>
      <c r="AWA59" s="76"/>
      <c r="AWB59" s="76">
        <v>0</v>
      </c>
      <c r="AWC59" s="76"/>
      <c r="AWD59" s="76"/>
      <c r="AWE59" s="76"/>
      <c r="AWF59" s="76"/>
      <c r="AWG59" s="76"/>
      <c r="AWH59" s="76"/>
      <c r="AWI59" s="76"/>
      <c r="AWJ59" s="76"/>
      <c r="AWK59" s="76"/>
      <c r="AWL59" s="76"/>
      <c r="AWM59" s="76">
        <v>0</v>
      </c>
      <c r="AWN59" s="76"/>
      <c r="AWO59" s="76"/>
      <c r="AWP59" s="76"/>
      <c r="AWQ59" s="76"/>
      <c r="AWR59" s="76"/>
      <c r="AWS59" s="76"/>
      <c r="AWT59" s="76"/>
      <c r="AWU59" s="76"/>
      <c r="AWV59" s="76"/>
      <c r="AWW59" s="76"/>
      <c r="AWX59" s="76"/>
      <c r="AWY59" s="76"/>
      <c r="AWZ59" s="76"/>
      <c r="AXA59" s="77"/>
      <c r="AXB59" s="76">
        <v>0</v>
      </c>
      <c r="AXC59" s="76"/>
      <c r="AXD59" s="76"/>
      <c r="AXE59" s="76"/>
      <c r="AXF59" s="76"/>
      <c r="AXG59" s="76"/>
      <c r="AXH59" s="76"/>
      <c r="AXI59" s="76"/>
      <c r="AXJ59" s="76"/>
      <c r="AXK59" s="76"/>
      <c r="AXL59" s="76"/>
      <c r="AXM59" s="76">
        <v>160919.99</v>
      </c>
      <c r="AXN59" s="76"/>
      <c r="AXO59" s="76"/>
      <c r="AXP59" s="76"/>
      <c r="AXQ59" s="76"/>
      <c r="AXR59" s="76"/>
      <c r="AXS59" s="76"/>
      <c r="AXT59" s="76"/>
      <c r="AXU59" s="76"/>
      <c r="AXV59" s="76"/>
      <c r="AXW59" s="76"/>
      <c r="AXX59" s="76"/>
      <c r="AXY59" s="76"/>
      <c r="AXZ59" s="76"/>
      <c r="AYA59" s="76"/>
      <c r="AYB59" s="76">
        <v>0</v>
      </c>
      <c r="AYC59" s="76"/>
      <c r="AYD59" s="76"/>
      <c r="AYE59" s="76"/>
      <c r="AYF59" s="76"/>
      <c r="AYG59" s="76"/>
      <c r="AYH59" s="76"/>
      <c r="AYI59" s="76"/>
      <c r="AYJ59" s="76"/>
      <c r="AYK59" s="76"/>
      <c r="AYL59" s="76"/>
      <c r="AYM59" s="76">
        <v>160919.99</v>
      </c>
      <c r="AYN59" s="76"/>
      <c r="AYO59" s="76"/>
      <c r="AYP59" s="76"/>
      <c r="AYQ59" s="76"/>
      <c r="AYR59" s="76"/>
      <c r="AYS59" s="76"/>
      <c r="AYT59" s="76"/>
      <c r="AYU59" s="76"/>
      <c r="AYV59" s="76"/>
      <c r="AYW59" s="76"/>
      <c r="AYX59" s="76"/>
      <c r="AYY59" s="76"/>
      <c r="AYZ59" s="76"/>
      <c r="AZA59" s="77"/>
      <c r="AZB59" s="76">
        <v>0</v>
      </c>
      <c r="AZC59" s="76"/>
      <c r="AZD59" s="76"/>
      <c r="AZE59" s="76"/>
      <c r="AZF59" s="76"/>
      <c r="AZG59" s="76"/>
      <c r="AZH59" s="76"/>
      <c r="AZI59" s="76"/>
      <c r="AZJ59" s="76"/>
      <c r="AZK59" s="76"/>
      <c r="AZL59" s="76"/>
      <c r="AZM59" s="76">
        <v>0</v>
      </c>
      <c r="AZN59" s="76"/>
      <c r="AZO59" s="76"/>
      <c r="AZP59" s="76"/>
      <c r="AZQ59" s="76"/>
      <c r="AZR59" s="76"/>
      <c r="AZS59" s="76"/>
      <c r="AZT59" s="76"/>
      <c r="AZU59" s="76"/>
      <c r="AZV59" s="76"/>
      <c r="AZW59" s="76"/>
      <c r="AZX59" s="76"/>
      <c r="AZY59" s="76"/>
      <c r="AZZ59" s="76"/>
      <c r="BAA59" s="76"/>
      <c r="BAB59" s="76">
        <v>0</v>
      </c>
      <c r="BAC59" s="76"/>
      <c r="BAD59" s="76"/>
      <c r="BAE59" s="76"/>
      <c r="BAF59" s="76"/>
      <c r="BAG59" s="76"/>
      <c r="BAH59" s="76"/>
      <c r="BAI59" s="76"/>
      <c r="BAJ59" s="76"/>
      <c r="BAK59" s="76"/>
      <c r="BAL59" s="76"/>
      <c r="BAM59" s="76">
        <v>0</v>
      </c>
      <c r="BAN59" s="76"/>
      <c r="BAO59" s="76"/>
      <c r="BAP59" s="76"/>
      <c r="BAQ59" s="76"/>
      <c r="BAR59" s="76"/>
      <c r="BAS59" s="76"/>
      <c r="BAT59" s="76"/>
      <c r="BAU59" s="76"/>
      <c r="BAV59" s="76"/>
      <c r="BAW59" s="76"/>
      <c r="BAX59" s="76"/>
      <c r="BAY59" s="76"/>
      <c r="BAZ59" s="76"/>
      <c r="BBA59" s="77"/>
      <c r="BBB59" s="76">
        <v>0</v>
      </c>
      <c r="BBC59" s="76"/>
      <c r="BBD59" s="76"/>
      <c r="BBE59" s="76"/>
      <c r="BBF59" s="76"/>
      <c r="BBG59" s="76"/>
      <c r="BBH59" s="76"/>
      <c r="BBI59" s="76"/>
      <c r="BBJ59" s="76"/>
      <c r="BBK59" s="76"/>
      <c r="BBL59" s="76"/>
      <c r="BBM59" s="76">
        <v>1173022</v>
      </c>
      <c r="BBN59" s="76"/>
      <c r="BBO59" s="76"/>
      <c r="BBP59" s="76"/>
      <c r="BBQ59" s="76"/>
      <c r="BBR59" s="76"/>
      <c r="BBS59" s="76"/>
      <c r="BBT59" s="76"/>
      <c r="BBU59" s="76"/>
      <c r="BBV59" s="76"/>
      <c r="BBW59" s="76"/>
      <c r="BBX59" s="76"/>
      <c r="BBY59" s="76"/>
      <c r="BBZ59" s="76"/>
      <c r="BCA59" s="76"/>
      <c r="BCB59" s="76">
        <v>0</v>
      </c>
      <c r="BCC59" s="76"/>
      <c r="BCD59" s="76"/>
      <c r="BCE59" s="76"/>
      <c r="BCF59" s="76"/>
      <c r="BCG59" s="76"/>
      <c r="BCH59" s="76"/>
      <c r="BCI59" s="76"/>
      <c r="BCJ59" s="76"/>
      <c r="BCK59" s="76"/>
      <c r="BCL59" s="76"/>
      <c r="BCM59" s="76">
        <v>1173022</v>
      </c>
      <c r="BCN59" s="76"/>
      <c r="BCO59" s="76"/>
      <c r="BCP59" s="76"/>
      <c r="BCQ59" s="76"/>
      <c r="BCR59" s="76"/>
      <c r="BCS59" s="76"/>
      <c r="BCT59" s="76"/>
      <c r="BCU59" s="76"/>
      <c r="BCV59" s="76"/>
      <c r="BCW59" s="76"/>
      <c r="BCX59" s="76"/>
      <c r="BCY59" s="76"/>
      <c r="BCZ59" s="76"/>
      <c r="BDA59" s="77"/>
      <c r="BDB59" s="76">
        <v>0</v>
      </c>
      <c r="BDC59" s="76"/>
      <c r="BDD59" s="76"/>
      <c r="BDE59" s="76"/>
      <c r="BDF59" s="76"/>
      <c r="BDG59" s="76"/>
      <c r="BDH59" s="76"/>
      <c r="BDI59" s="76"/>
      <c r="BDJ59" s="76"/>
      <c r="BDK59" s="76"/>
      <c r="BDL59" s="76"/>
      <c r="BDM59" s="76">
        <v>0</v>
      </c>
      <c r="BDN59" s="76"/>
      <c r="BDO59" s="76"/>
      <c r="BDP59" s="76"/>
      <c r="BDQ59" s="76"/>
      <c r="BDR59" s="76"/>
      <c r="BDS59" s="76"/>
      <c r="BDT59" s="76"/>
      <c r="BDU59" s="76"/>
      <c r="BDV59" s="76"/>
      <c r="BDW59" s="76"/>
      <c r="BDX59" s="76"/>
      <c r="BDY59" s="76"/>
      <c r="BDZ59" s="76"/>
      <c r="BEA59" s="76"/>
      <c r="BEB59" s="76">
        <v>0</v>
      </c>
      <c r="BEC59" s="76"/>
      <c r="BED59" s="76"/>
      <c r="BEE59" s="76"/>
      <c r="BEF59" s="76"/>
      <c r="BEG59" s="76"/>
      <c r="BEH59" s="76"/>
      <c r="BEI59" s="76"/>
      <c r="BEJ59" s="76"/>
      <c r="BEK59" s="76"/>
      <c r="BEL59" s="76"/>
      <c r="BEM59" s="76">
        <v>0</v>
      </c>
      <c r="BEN59" s="76"/>
      <c r="BEO59" s="76"/>
      <c r="BEP59" s="76"/>
      <c r="BEQ59" s="76"/>
      <c r="BER59" s="76"/>
      <c r="BES59" s="76"/>
      <c r="BET59" s="76"/>
      <c r="BEU59" s="76"/>
      <c r="BEV59" s="76"/>
      <c r="BEW59" s="76"/>
      <c r="BEX59" s="76"/>
      <c r="BEY59" s="76"/>
      <c r="BEZ59" s="76"/>
      <c r="BFA59" s="77"/>
      <c r="BFB59" s="76">
        <v>0</v>
      </c>
      <c r="BFC59" s="76"/>
      <c r="BFD59" s="76"/>
      <c r="BFE59" s="76"/>
      <c r="BFF59" s="76"/>
      <c r="BFG59" s="76"/>
      <c r="BFH59" s="76"/>
      <c r="BFI59" s="76"/>
      <c r="BFJ59" s="76"/>
      <c r="BFK59" s="76"/>
      <c r="BFL59" s="76"/>
      <c r="BFM59" s="76">
        <v>367724.62</v>
      </c>
      <c r="BFN59" s="76"/>
      <c r="BFO59" s="76"/>
      <c r="BFP59" s="76"/>
      <c r="BFQ59" s="76"/>
      <c r="BFR59" s="76"/>
      <c r="BFS59" s="76"/>
      <c r="BFT59" s="76"/>
      <c r="BFU59" s="76"/>
      <c r="BFV59" s="76"/>
      <c r="BFW59" s="76"/>
      <c r="BFX59" s="76"/>
      <c r="BFY59" s="76"/>
      <c r="BFZ59" s="76"/>
      <c r="BGA59" s="76"/>
      <c r="BGB59" s="76">
        <v>0</v>
      </c>
      <c r="BGC59" s="76"/>
      <c r="BGD59" s="76"/>
      <c r="BGE59" s="76"/>
      <c r="BGF59" s="76"/>
      <c r="BGG59" s="76"/>
      <c r="BGH59" s="76"/>
      <c r="BGI59" s="76"/>
      <c r="BGJ59" s="76"/>
      <c r="BGK59" s="76"/>
      <c r="BGL59" s="76"/>
      <c r="BGM59" s="76">
        <v>367724.62</v>
      </c>
      <c r="BGN59" s="76"/>
      <c r="BGO59" s="76"/>
      <c r="BGP59" s="76"/>
      <c r="BGQ59" s="76"/>
      <c r="BGR59" s="76"/>
      <c r="BGS59" s="76"/>
      <c r="BGT59" s="76"/>
      <c r="BGU59" s="76"/>
      <c r="BGV59" s="76"/>
      <c r="BGW59" s="76"/>
      <c r="BGX59" s="76"/>
      <c r="BGY59" s="76"/>
      <c r="BGZ59" s="76"/>
      <c r="BHA59" s="77"/>
      <c r="BHB59" s="76">
        <v>159407.1</v>
      </c>
      <c r="BHC59" s="76"/>
      <c r="BHD59" s="76"/>
      <c r="BHE59" s="76"/>
      <c r="BHF59" s="76"/>
      <c r="BHG59" s="76"/>
      <c r="BHH59" s="76"/>
      <c r="BHI59" s="76"/>
      <c r="BHJ59" s="76"/>
      <c r="BHK59" s="76"/>
      <c r="BHL59" s="76"/>
      <c r="BHM59" s="76">
        <v>306867.71000000002</v>
      </c>
      <c r="BHN59" s="76"/>
      <c r="BHO59" s="76"/>
      <c r="BHP59" s="76"/>
      <c r="BHQ59" s="76"/>
      <c r="BHR59" s="76"/>
      <c r="BHS59" s="76"/>
      <c r="BHT59" s="76"/>
      <c r="BHU59" s="76"/>
      <c r="BHV59" s="76"/>
      <c r="BHW59" s="76"/>
      <c r="BHX59" s="76"/>
      <c r="BHY59" s="76"/>
      <c r="BHZ59" s="76"/>
      <c r="BIA59" s="76"/>
      <c r="BIB59" s="76">
        <v>159407.1</v>
      </c>
      <c r="BIC59" s="76"/>
      <c r="BID59" s="76"/>
      <c r="BIE59" s="76"/>
      <c r="BIF59" s="76"/>
      <c r="BIG59" s="76"/>
      <c r="BIH59" s="76"/>
      <c r="BII59" s="76"/>
      <c r="BIJ59" s="76"/>
      <c r="BIK59" s="76"/>
      <c r="BIL59" s="76"/>
      <c r="BIM59" s="76">
        <v>306867.71000000002</v>
      </c>
      <c r="BIN59" s="76"/>
      <c r="BIO59" s="76"/>
      <c r="BIP59" s="76"/>
      <c r="BIQ59" s="76"/>
      <c r="BIR59" s="76"/>
      <c r="BIS59" s="76"/>
      <c r="BIT59" s="76"/>
      <c r="BIU59" s="76"/>
      <c r="BIV59" s="76"/>
      <c r="BIW59" s="76"/>
      <c r="BIX59" s="76"/>
      <c r="BIY59" s="76"/>
      <c r="BIZ59" s="76"/>
      <c r="BJA59" s="77"/>
      <c r="BJB59" s="76">
        <v>0</v>
      </c>
      <c r="BJC59" s="76"/>
      <c r="BJD59" s="76"/>
      <c r="BJE59" s="76"/>
      <c r="BJF59" s="76"/>
      <c r="BJG59" s="76"/>
      <c r="BJH59" s="76"/>
      <c r="BJI59" s="76"/>
      <c r="BJJ59" s="76"/>
      <c r="BJK59" s="76"/>
      <c r="BJL59" s="76"/>
      <c r="BJM59" s="76">
        <v>85998</v>
      </c>
      <c r="BJN59" s="76"/>
      <c r="BJO59" s="76"/>
      <c r="BJP59" s="76"/>
      <c r="BJQ59" s="76"/>
      <c r="BJR59" s="76"/>
      <c r="BJS59" s="76"/>
      <c r="BJT59" s="76"/>
      <c r="BJU59" s="76"/>
      <c r="BJV59" s="76"/>
      <c r="BJW59" s="76"/>
      <c r="BJX59" s="76"/>
      <c r="BJY59" s="76"/>
      <c r="BJZ59" s="76"/>
      <c r="BKA59" s="76"/>
      <c r="BKB59" s="76">
        <v>0</v>
      </c>
      <c r="BKC59" s="76"/>
      <c r="BKD59" s="76"/>
      <c r="BKE59" s="76"/>
      <c r="BKF59" s="76"/>
      <c r="BKG59" s="76"/>
      <c r="BKH59" s="76"/>
      <c r="BKI59" s="76"/>
      <c r="BKJ59" s="76"/>
      <c r="BKK59" s="76"/>
      <c r="BKL59" s="76"/>
      <c r="BKM59" s="76">
        <v>85998</v>
      </c>
      <c r="BKN59" s="76"/>
      <c r="BKO59" s="76"/>
      <c r="BKP59" s="76"/>
      <c r="BKQ59" s="76"/>
      <c r="BKR59" s="76"/>
      <c r="BKS59" s="76"/>
      <c r="BKT59" s="76"/>
      <c r="BKU59" s="76"/>
      <c r="BKV59" s="76"/>
      <c r="BKW59" s="76"/>
      <c r="BKX59" s="76"/>
      <c r="BKY59" s="76"/>
      <c r="BKZ59" s="76"/>
      <c r="BLA59" s="77"/>
      <c r="BLB59" s="76">
        <v>0</v>
      </c>
      <c r="BLC59" s="76"/>
      <c r="BLD59" s="76"/>
      <c r="BLE59" s="76"/>
      <c r="BLF59" s="76"/>
      <c r="BLG59" s="76"/>
      <c r="BLH59" s="76"/>
      <c r="BLI59" s="76"/>
      <c r="BLJ59" s="76"/>
      <c r="BLK59" s="76"/>
      <c r="BLL59" s="76"/>
      <c r="BLM59" s="76">
        <v>0</v>
      </c>
      <c r="BLN59" s="76"/>
      <c r="BLO59" s="76"/>
      <c r="BLP59" s="76"/>
      <c r="BLQ59" s="76"/>
      <c r="BLR59" s="76"/>
      <c r="BLS59" s="76"/>
      <c r="BLT59" s="76"/>
      <c r="BLU59" s="76"/>
      <c r="BLV59" s="76"/>
      <c r="BLW59" s="76"/>
      <c r="BLX59" s="76"/>
      <c r="BLY59" s="76"/>
      <c r="BLZ59" s="76"/>
      <c r="BMA59" s="76"/>
      <c r="BMB59" s="76">
        <v>0</v>
      </c>
      <c r="BMC59" s="76"/>
      <c r="BMD59" s="76"/>
      <c r="BME59" s="76"/>
      <c r="BMF59" s="76"/>
      <c r="BMG59" s="76"/>
      <c r="BMH59" s="76"/>
      <c r="BMI59" s="76"/>
      <c r="BMJ59" s="76"/>
      <c r="BMK59" s="76"/>
      <c r="BML59" s="76"/>
      <c r="BMM59" s="76">
        <v>0</v>
      </c>
      <c r="BMN59" s="76"/>
      <c r="BMO59" s="76"/>
      <c r="BMP59" s="76"/>
      <c r="BMQ59" s="76"/>
      <c r="BMR59" s="76"/>
      <c r="BMS59" s="76"/>
      <c r="BMT59" s="76"/>
      <c r="BMU59" s="76"/>
      <c r="BMV59" s="76"/>
      <c r="BMW59" s="76"/>
      <c r="BMX59" s="76"/>
      <c r="BMY59" s="76"/>
      <c r="BMZ59" s="76"/>
      <c r="BNA59" s="77"/>
      <c r="BNB59" s="35"/>
      <c r="BNC59" s="35"/>
      <c r="BND59" s="35"/>
      <c r="BNE59" s="35"/>
      <c r="BNF59" s="35"/>
      <c r="BNG59" s="35"/>
      <c r="BNH59" s="35"/>
      <c r="BNI59" s="35"/>
      <c r="BNJ59" s="35"/>
      <c r="BNK59" s="35"/>
      <c r="BNL59" s="35"/>
      <c r="BNM59" s="35"/>
      <c r="BNN59" s="35"/>
      <c r="BNO59" s="35"/>
      <c r="BNP59" s="35"/>
      <c r="BNQ59" s="35"/>
      <c r="BNR59" s="35"/>
      <c r="BNS59" s="35"/>
      <c r="BNT59" s="35"/>
      <c r="BNU59" s="35"/>
      <c r="BNV59" s="35"/>
      <c r="BNW59" s="35"/>
      <c r="BNX59" s="35"/>
      <c r="BNY59" s="35"/>
      <c r="BNZ59" s="35"/>
      <c r="BOA59" s="35"/>
      <c r="BOB59" s="35"/>
      <c r="BOC59" s="35"/>
      <c r="BOD59" s="35"/>
      <c r="BOE59" s="35"/>
      <c r="BOF59" s="35"/>
      <c r="BOG59" s="35"/>
      <c r="BOH59" s="35"/>
      <c r="BOI59" s="35"/>
      <c r="BOJ59" s="35"/>
      <c r="BOK59" s="35"/>
      <c r="BOL59" s="35"/>
      <c r="BOM59" s="35"/>
      <c r="BON59" s="35"/>
      <c r="BOO59" s="35"/>
      <c r="BOP59" s="35"/>
      <c r="BOQ59" s="35"/>
      <c r="BOR59" s="35"/>
      <c r="BOS59" s="35"/>
      <c r="BOT59" s="35"/>
      <c r="BOU59" s="35"/>
      <c r="BOV59" s="35"/>
      <c r="BOW59" s="35"/>
      <c r="BOX59" s="35"/>
      <c r="BOY59" s="35"/>
      <c r="BOZ59" s="35"/>
      <c r="BPA59" s="35"/>
    </row>
    <row r="60" spans="1:1769" s="22" customFormat="1" ht="22.5" customHeight="1">
      <c r="A60" s="82" t="s">
        <v>54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4" t="s">
        <v>72</v>
      </c>
      <c r="AT60" s="85"/>
      <c r="AU60" s="85"/>
      <c r="AV60" s="85"/>
      <c r="AW60" s="85"/>
      <c r="AX60" s="85"/>
      <c r="AY60" s="85"/>
      <c r="AZ60" s="85"/>
      <c r="BA60" s="85"/>
      <c r="BB60" s="76">
        <v>0</v>
      </c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>
        <v>0</v>
      </c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>
        <v>0</v>
      </c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>
        <v>0</v>
      </c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7"/>
      <c r="DB60" s="76">
        <v>0</v>
      </c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>
        <v>0</v>
      </c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>
        <v>0</v>
      </c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>
        <v>0</v>
      </c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7"/>
      <c r="FB60" s="76">
        <v>0</v>
      </c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>
        <v>0</v>
      </c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>
        <v>0</v>
      </c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>
        <v>0</v>
      </c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7"/>
      <c r="HB60" s="76">
        <v>0</v>
      </c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>
        <v>0</v>
      </c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>
        <v>0</v>
      </c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>
        <v>0</v>
      </c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7"/>
      <c r="JB60" s="76">
        <v>0</v>
      </c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>
        <v>0</v>
      </c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>
        <v>0</v>
      </c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>
        <v>0</v>
      </c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7"/>
      <c r="LB60" s="76">
        <v>0</v>
      </c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>
        <v>0</v>
      </c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>
        <v>0</v>
      </c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>
        <v>0</v>
      </c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7"/>
      <c r="NB60" s="76">
        <v>0</v>
      </c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>
        <v>0</v>
      </c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>
        <v>0</v>
      </c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>
        <v>0</v>
      </c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7"/>
      <c r="PB60" s="76">
        <v>0</v>
      </c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>
        <v>0</v>
      </c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>
        <v>0</v>
      </c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>
        <v>0</v>
      </c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7"/>
      <c r="RB60" s="76">
        <v>0</v>
      </c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>
        <v>0</v>
      </c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>
        <v>0</v>
      </c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>
        <v>0</v>
      </c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7"/>
      <c r="TB60" s="76">
        <v>0</v>
      </c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>
        <v>0</v>
      </c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>
        <v>0</v>
      </c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>
        <v>0</v>
      </c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7"/>
      <c r="VB60" s="76">
        <v>0</v>
      </c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>
        <v>0</v>
      </c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>
        <v>0</v>
      </c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>
        <v>0</v>
      </c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7"/>
      <c r="XB60" s="76">
        <v>0</v>
      </c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>
        <v>0</v>
      </c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>
        <v>0</v>
      </c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>
        <v>0</v>
      </c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7"/>
      <c r="ZB60" s="76">
        <v>0</v>
      </c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>
        <v>0</v>
      </c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>
        <v>0</v>
      </c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>
        <v>0</v>
      </c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7"/>
      <c r="ABB60" s="76">
        <v>0</v>
      </c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>
        <v>0</v>
      </c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>
        <v>0</v>
      </c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>
        <v>0</v>
      </c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7"/>
      <c r="ADB60" s="76">
        <v>0</v>
      </c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>
        <v>0</v>
      </c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>
        <v>0</v>
      </c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>
        <v>0</v>
      </c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7"/>
      <c r="AFB60" s="76">
        <v>0</v>
      </c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>
        <v>0</v>
      </c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>
        <v>0</v>
      </c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>
        <v>0</v>
      </c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7"/>
      <c r="AHB60" s="76">
        <v>0</v>
      </c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>
        <v>0</v>
      </c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>
        <v>0</v>
      </c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>
        <v>0</v>
      </c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7"/>
      <c r="AJB60" s="76">
        <v>0</v>
      </c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>
        <v>0</v>
      </c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>
        <v>0</v>
      </c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>
        <v>0</v>
      </c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7"/>
      <c r="ALB60" s="76">
        <v>0</v>
      </c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>
        <v>0</v>
      </c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>
        <v>0</v>
      </c>
      <c r="AMC60" s="76"/>
      <c r="AMD60" s="76"/>
      <c r="AME60" s="76"/>
      <c r="AMF60" s="76"/>
      <c r="AMG60" s="76"/>
      <c r="AMH60" s="76"/>
      <c r="AMI60" s="76"/>
      <c r="AMJ60" s="76"/>
      <c r="AMK60" s="76"/>
      <c r="AML60" s="76"/>
      <c r="AMM60" s="76">
        <v>0</v>
      </c>
      <c r="AMN60" s="76"/>
      <c r="AMO60" s="76"/>
      <c r="AMP60" s="76"/>
      <c r="AMQ60" s="76"/>
      <c r="AMR60" s="76"/>
      <c r="AMS60" s="76"/>
      <c r="AMT60" s="76"/>
      <c r="AMU60" s="76"/>
      <c r="AMV60" s="76"/>
      <c r="AMW60" s="76"/>
      <c r="AMX60" s="76"/>
      <c r="AMY60" s="76"/>
      <c r="AMZ60" s="76"/>
      <c r="ANA60" s="77"/>
      <c r="ANB60" s="76">
        <v>0</v>
      </c>
      <c r="ANC60" s="76"/>
      <c r="AND60" s="76"/>
      <c r="ANE60" s="76"/>
      <c r="ANF60" s="76"/>
      <c r="ANG60" s="76"/>
      <c r="ANH60" s="76"/>
      <c r="ANI60" s="76"/>
      <c r="ANJ60" s="76"/>
      <c r="ANK60" s="76"/>
      <c r="ANL60" s="76"/>
      <c r="ANM60" s="76">
        <v>0</v>
      </c>
      <c r="ANN60" s="76"/>
      <c r="ANO60" s="76"/>
      <c r="ANP60" s="76"/>
      <c r="ANQ60" s="76"/>
      <c r="ANR60" s="76"/>
      <c r="ANS60" s="76"/>
      <c r="ANT60" s="76"/>
      <c r="ANU60" s="76"/>
      <c r="ANV60" s="76"/>
      <c r="ANW60" s="76"/>
      <c r="ANX60" s="76"/>
      <c r="ANY60" s="76"/>
      <c r="ANZ60" s="76"/>
      <c r="AOA60" s="76"/>
      <c r="AOB60" s="76">
        <v>0</v>
      </c>
      <c r="AOC60" s="76"/>
      <c r="AOD60" s="76"/>
      <c r="AOE60" s="76"/>
      <c r="AOF60" s="76"/>
      <c r="AOG60" s="76"/>
      <c r="AOH60" s="76"/>
      <c r="AOI60" s="76"/>
      <c r="AOJ60" s="76"/>
      <c r="AOK60" s="76"/>
      <c r="AOL60" s="76"/>
      <c r="AOM60" s="76">
        <v>0</v>
      </c>
      <c r="AON60" s="76"/>
      <c r="AOO60" s="76"/>
      <c r="AOP60" s="76"/>
      <c r="AOQ60" s="76"/>
      <c r="AOR60" s="76"/>
      <c r="AOS60" s="76"/>
      <c r="AOT60" s="76"/>
      <c r="AOU60" s="76"/>
      <c r="AOV60" s="76"/>
      <c r="AOW60" s="76"/>
      <c r="AOX60" s="76"/>
      <c r="AOY60" s="76"/>
      <c r="AOZ60" s="76"/>
      <c r="APA60" s="77"/>
      <c r="APB60" s="76">
        <v>0</v>
      </c>
      <c r="APC60" s="76"/>
      <c r="APD60" s="76"/>
      <c r="APE60" s="76"/>
      <c r="APF60" s="76"/>
      <c r="APG60" s="76"/>
      <c r="APH60" s="76"/>
      <c r="API60" s="76"/>
      <c r="APJ60" s="76"/>
      <c r="APK60" s="76"/>
      <c r="APL60" s="76"/>
      <c r="APM60" s="76">
        <v>0</v>
      </c>
      <c r="APN60" s="76"/>
      <c r="APO60" s="76"/>
      <c r="APP60" s="76"/>
      <c r="APQ60" s="76"/>
      <c r="APR60" s="76"/>
      <c r="APS60" s="76"/>
      <c r="APT60" s="76"/>
      <c r="APU60" s="76"/>
      <c r="APV60" s="76"/>
      <c r="APW60" s="76"/>
      <c r="APX60" s="76"/>
      <c r="APY60" s="76"/>
      <c r="APZ60" s="76"/>
      <c r="AQA60" s="76"/>
      <c r="AQB60" s="76">
        <v>0</v>
      </c>
      <c r="AQC60" s="76"/>
      <c r="AQD60" s="76"/>
      <c r="AQE60" s="76"/>
      <c r="AQF60" s="76"/>
      <c r="AQG60" s="76"/>
      <c r="AQH60" s="76"/>
      <c r="AQI60" s="76"/>
      <c r="AQJ60" s="76"/>
      <c r="AQK60" s="76"/>
      <c r="AQL60" s="76"/>
      <c r="AQM60" s="76">
        <v>0</v>
      </c>
      <c r="AQN60" s="76"/>
      <c r="AQO60" s="76"/>
      <c r="AQP60" s="76"/>
      <c r="AQQ60" s="76"/>
      <c r="AQR60" s="76"/>
      <c r="AQS60" s="76"/>
      <c r="AQT60" s="76"/>
      <c r="AQU60" s="76"/>
      <c r="AQV60" s="76"/>
      <c r="AQW60" s="76"/>
      <c r="AQX60" s="76"/>
      <c r="AQY60" s="76"/>
      <c r="AQZ60" s="76"/>
      <c r="ARA60" s="77"/>
      <c r="ARB60" s="76">
        <v>0</v>
      </c>
      <c r="ARC60" s="76"/>
      <c r="ARD60" s="76"/>
      <c r="ARE60" s="76"/>
      <c r="ARF60" s="76"/>
      <c r="ARG60" s="76"/>
      <c r="ARH60" s="76"/>
      <c r="ARI60" s="76"/>
      <c r="ARJ60" s="76"/>
      <c r="ARK60" s="76"/>
      <c r="ARL60" s="76"/>
      <c r="ARM60" s="76">
        <v>0</v>
      </c>
      <c r="ARN60" s="76"/>
      <c r="ARO60" s="76"/>
      <c r="ARP60" s="76"/>
      <c r="ARQ60" s="76"/>
      <c r="ARR60" s="76"/>
      <c r="ARS60" s="76"/>
      <c r="ART60" s="76"/>
      <c r="ARU60" s="76"/>
      <c r="ARV60" s="76"/>
      <c r="ARW60" s="76"/>
      <c r="ARX60" s="76"/>
      <c r="ARY60" s="76"/>
      <c r="ARZ60" s="76"/>
      <c r="ASA60" s="76"/>
      <c r="ASB60" s="76">
        <v>0</v>
      </c>
      <c r="ASC60" s="76"/>
      <c r="ASD60" s="76"/>
      <c r="ASE60" s="76"/>
      <c r="ASF60" s="76"/>
      <c r="ASG60" s="76"/>
      <c r="ASH60" s="76"/>
      <c r="ASI60" s="76"/>
      <c r="ASJ60" s="76"/>
      <c r="ASK60" s="76"/>
      <c r="ASL60" s="76"/>
      <c r="ASM60" s="76">
        <v>0</v>
      </c>
      <c r="ASN60" s="76"/>
      <c r="ASO60" s="76"/>
      <c r="ASP60" s="76"/>
      <c r="ASQ60" s="76"/>
      <c r="ASR60" s="76"/>
      <c r="ASS60" s="76"/>
      <c r="AST60" s="76"/>
      <c r="ASU60" s="76"/>
      <c r="ASV60" s="76"/>
      <c r="ASW60" s="76"/>
      <c r="ASX60" s="76"/>
      <c r="ASY60" s="76"/>
      <c r="ASZ60" s="76"/>
      <c r="ATA60" s="77"/>
      <c r="ATB60" s="76">
        <v>0</v>
      </c>
      <c r="ATC60" s="76"/>
      <c r="ATD60" s="76"/>
      <c r="ATE60" s="76"/>
      <c r="ATF60" s="76"/>
      <c r="ATG60" s="76"/>
      <c r="ATH60" s="76"/>
      <c r="ATI60" s="76"/>
      <c r="ATJ60" s="76"/>
      <c r="ATK60" s="76"/>
      <c r="ATL60" s="76"/>
      <c r="ATM60" s="76">
        <v>0</v>
      </c>
      <c r="ATN60" s="76"/>
      <c r="ATO60" s="76"/>
      <c r="ATP60" s="76"/>
      <c r="ATQ60" s="76"/>
      <c r="ATR60" s="76"/>
      <c r="ATS60" s="76"/>
      <c r="ATT60" s="76"/>
      <c r="ATU60" s="76"/>
      <c r="ATV60" s="76"/>
      <c r="ATW60" s="76"/>
      <c r="ATX60" s="76"/>
      <c r="ATY60" s="76"/>
      <c r="ATZ60" s="76"/>
      <c r="AUA60" s="76"/>
      <c r="AUB60" s="76">
        <v>0</v>
      </c>
      <c r="AUC60" s="76"/>
      <c r="AUD60" s="76"/>
      <c r="AUE60" s="76"/>
      <c r="AUF60" s="76"/>
      <c r="AUG60" s="76"/>
      <c r="AUH60" s="76"/>
      <c r="AUI60" s="76"/>
      <c r="AUJ60" s="76"/>
      <c r="AUK60" s="76"/>
      <c r="AUL60" s="76"/>
      <c r="AUM60" s="76">
        <v>0</v>
      </c>
      <c r="AUN60" s="76"/>
      <c r="AUO60" s="76"/>
      <c r="AUP60" s="76"/>
      <c r="AUQ60" s="76"/>
      <c r="AUR60" s="76"/>
      <c r="AUS60" s="76"/>
      <c r="AUT60" s="76"/>
      <c r="AUU60" s="76"/>
      <c r="AUV60" s="76"/>
      <c r="AUW60" s="76"/>
      <c r="AUX60" s="76"/>
      <c r="AUY60" s="76"/>
      <c r="AUZ60" s="76"/>
      <c r="AVA60" s="77"/>
      <c r="AVB60" s="76">
        <v>0</v>
      </c>
      <c r="AVC60" s="76"/>
      <c r="AVD60" s="76"/>
      <c r="AVE60" s="76"/>
      <c r="AVF60" s="76"/>
      <c r="AVG60" s="76"/>
      <c r="AVH60" s="76"/>
      <c r="AVI60" s="76"/>
      <c r="AVJ60" s="76"/>
      <c r="AVK60" s="76"/>
      <c r="AVL60" s="76"/>
      <c r="AVM60" s="76">
        <v>0</v>
      </c>
      <c r="AVN60" s="76"/>
      <c r="AVO60" s="76"/>
      <c r="AVP60" s="76"/>
      <c r="AVQ60" s="76"/>
      <c r="AVR60" s="76"/>
      <c r="AVS60" s="76"/>
      <c r="AVT60" s="76"/>
      <c r="AVU60" s="76"/>
      <c r="AVV60" s="76"/>
      <c r="AVW60" s="76"/>
      <c r="AVX60" s="76"/>
      <c r="AVY60" s="76"/>
      <c r="AVZ60" s="76"/>
      <c r="AWA60" s="76"/>
      <c r="AWB60" s="76">
        <v>0</v>
      </c>
      <c r="AWC60" s="76"/>
      <c r="AWD60" s="76"/>
      <c r="AWE60" s="76"/>
      <c r="AWF60" s="76"/>
      <c r="AWG60" s="76"/>
      <c r="AWH60" s="76"/>
      <c r="AWI60" s="76"/>
      <c r="AWJ60" s="76"/>
      <c r="AWK60" s="76"/>
      <c r="AWL60" s="76"/>
      <c r="AWM60" s="76">
        <v>0</v>
      </c>
      <c r="AWN60" s="76"/>
      <c r="AWO60" s="76"/>
      <c r="AWP60" s="76"/>
      <c r="AWQ60" s="76"/>
      <c r="AWR60" s="76"/>
      <c r="AWS60" s="76"/>
      <c r="AWT60" s="76"/>
      <c r="AWU60" s="76"/>
      <c r="AWV60" s="76"/>
      <c r="AWW60" s="76"/>
      <c r="AWX60" s="76"/>
      <c r="AWY60" s="76"/>
      <c r="AWZ60" s="76"/>
      <c r="AXA60" s="77"/>
      <c r="AXB60" s="76">
        <v>0</v>
      </c>
      <c r="AXC60" s="76"/>
      <c r="AXD60" s="76"/>
      <c r="AXE60" s="76"/>
      <c r="AXF60" s="76"/>
      <c r="AXG60" s="76"/>
      <c r="AXH60" s="76"/>
      <c r="AXI60" s="76"/>
      <c r="AXJ60" s="76"/>
      <c r="AXK60" s="76"/>
      <c r="AXL60" s="76"/>
      <c r="AXM60" s="76">
        <v>0</v>
      </c>
      <c r="AXN60" s="76"/>
      <c r="AXO60" s="76"/>
      <c r="AXP60" s="76"/>
      <c r="AXQ60" s="76"/>
      <c r="AXR60" s="76"/>
      <c r="AXS60" s="76"/>
      <c r="AXT60" s="76"/>
      <c r="AXU60" s="76"/>
      <c r="AXV60" s="76"/>
      <c r="AXW60" s="76"/>
      <c r="AXX60" s="76"/>
      <c r="AXY60" s="76"/>
      <c r="AXZ60" s="76"/>
      <c r="AYA60" s="76"/>
      <c r="AYB60" s="76">
        <v>0</v>
      </c>
      <c r="AYC60" s="76"/>
      <c r="AYD60" s="76"/>
      <c r="AYE60" s="76"/>
      <c r="AYF60" s="76"/>
      <c r="AYG60" s="76"/>
      <c r="AYH60" s="76"/>
      <c r="AYI60" s="76"/>
      <c r="AYJ60" s="76"/>
      <c r="AYK60" s="76"/>
      <c r="AYL60" s="76"/>
      <c r="AYM60" s="76">
        <v>0</v>
      </c>
      <c r="AYN60" s="76"/>
      <c r="AYO60" s="76"/>
      <c r="AYP60" s="76"/>
      <c r="AYQ60" s="76"/>
      <c r="AYR60" s="76"/>
      <c r="AYS60" s="76"/>
      <c r="AYT60" s="76"/>
      <c r="AYU60" s="76"/>
      <c r="AYV60" s="76"/>
      <c r="AYW60" s="76"/>
      <c r="AYX60" s="76"/>
      <c r="AYY60" s="76"/>
      <c r="AYZ60" s="76"/>
      <c r="AZA60" s="77"/>
      <c r="AZB60" s="76">
        <v>0</v>
      </c>
      <c r="AZC60" s="76"/>
      <c r="AZD60" s="76"/>
      <c r="AZE60" s="76"/>
      <c r="AZF60" s="76"/>
      <c r="AZG60" s="76"/>
      <c r="AZH60" s="76"/>
      <c r="AZI60" s="76"/>
      <c r="AZJ60" s="76"/>
      <c r="AZK60" s="76"/>
      <c r="AZL60" s="76"/>
      <c r="AZM60" s="76">
        <v>0</v>
      </c>
      <c r="AZN60" s="76"/>
      <c r="AZO60" s="76"/>
      <c r="AZP60" s="76"/>
      <c r="AZQ60" s="76"/>
      <c r="AZR60" s="76"/>
      <c r="AZS60" s="76"/>
      <c r="AZT60" s="76"/>
      <c r="AZU60" s="76"/>
      <c r="AZV60" s="76"/>
      <c r="AZW60" s="76"/>
      <c r="AZX60" s="76"/>
      <c r="AZY60" s="76"/>
      <c r="AZZ60" s="76"/>
      <c r="BAA60" s="76"/>
      <c r="BAB60" s="76">
        <v>0</v>
      </c>
      <c r="BAC60" s="76"/>
      <c r="BAD60" s="76"/>
      <c r="BAE60" s="76"/>
      <c r="BAF60" s="76"/>
      <c r="BAG60" s="76"/>
      <c r="BAH60" s="76"/>
      <c r="BAI60" s="76"/>
      <c r="BAJ60" s="76"/>
      <c r="BAK60" s="76"/>
      <c r="BAL60" s="76"/>
      <c r="BAM60" s="76">
        <v>0</v>
      </c>
      <c r="BAN60" s="76"/>
      <c r="BAO60" s="76"/>
      <c r="BAP60" s="76"/>
      <c r="BAQ60" s="76"/>
      <c r="BAR60" s="76"/>
      <c r="BAS60" s="76"/>
      <c r="BAT60" s="76"/>
      <c r="BAU60" s="76"/>
      <c r="BAV60" s="76"/>
      <c r="BAW60" s="76"/>
      <c r="BAX60" s="76"/>
      <c r="BAY60" s="76"/>
      <c r="BAZ60" s="76"/>
      <c r="BBA60" s="77"/>
      <c r="BBB60" s="76">
        <v>0</v>
      </c>
      <c r="BBC60" s="76"/>
      <c r="BBD60" s="76"/>
      <c r="BBE60" s="76"/>
      <c r="BBF60" s="76"/>
      <c r="BBG60" s="76"/>
      <c r="BBH60" s="76"/>
      <c r="BBI60" s="76"/>
      <c r="BBJ60" s="76"/>
      <c r="BBK60" s="76"/>
      <c r="BBL60" s="76"/>
      <c r="BBM60" s="76">
        <v>0</v>
      </c>
      <c r="BBN60" s="76"/>
      <c r="BBO60" s="76"/>
      <c r="BBP60" s="76"/>
      <c r="BBQ60" s="76"/>
      <c r="BBR60" s="76"/>
      <c r="BBS60" s="76"/>
      <c r="BBT60" s="76"/>
      <c r="BBU60" s="76"/>
      <c r="BBV60" s="76"/>
      <c r="BBW60" s="76"/>
      <c r="BBX60" s="76"/>
      <c r="BBY60" s="76"/>
      <c r="BBZ60" s="76"/>
      <c r="BCA60" s="76"/>
      <c r="BCB60" s="76">
        <v>0</v>
      </c>
      <c r="BCC60" s="76"/>
      <c r="BCD60" s="76"/>
      <c r="BCE60" s="76"/>
      <c r="BCF60" s="76"/>
      <c r="BCG60" s="76"/>
      <c r="BCH60" s="76"/>
      <c r="BCI60" s="76"/>
      <c r="BCJ60" s="76"/>
      <c r="BCK60" s="76"/>
      <c r="BCL60" s="76"/>
      <c r="BCM60" s="76">
        <v>0</v>
      </c>
      <c r="BCN60" s="76"/>
      <c r="BCO60" s="76"/>
      <c r="BCP60" s="76"/>
      <c r="BCQ60" s="76"/>
      <c r="BCR60" s="76"/>
      <c r="BCS60" s="76"/>
      <c r="BCT60" s="76"/>
      <c r="BCU60" s="76"/>
      <c r="BCV60" s="76"/>
      <c r="BCW60" s="76"/>
      <c r="BCX60" s="76"/>
      <c r="BCY60" s="76"/>
      <c r="BCZ60" s="76"/>
      <c r="BDA60" s="77"/>
      <c r="BDB60" s="76">
        <v>0</v>
      </c>
      <c r="BDC60" s="76"/>
      <c r="BDD60" s="76"/>
      <c r="BDE60" s="76"/>
      <c r="BDF60" s="76"/>
      <c r="BDG60" s="76"/>
      <c r="BDH60" s="76"/>
      <c r="BDI60" s="76"/>
      <c r="BDJ60" s="76"/>
      <c r="BDK60" s="76"/>
      <c r="BDL60" s="76"/>
      <c r="BDM60" s="76">
        <v>0</v>
      </c>
      <c r="BDN60" s="76"/>
      <c r="BDO60" s="76"/>
      <c r="BDP60" s="76"/>
      <c r="BDQ60" s="76"/>
      <c r="BDR60" s="76"/>
      <c r="BDS60" s="76"/>
      <c r="BDT60" s="76"/>
      <c r="BDU60" s="76"/>
      <c r="BDV60" s="76"/>
      <c r="BDW60" s="76"/>
      <c r="BDX60" s="76"/>
      <c r="BDY60" s="76"/>
      <c r="BDZ60" s="76"/>
      <c r="BEA60" s="76"/>
      <c r="BEB60" s="76">
        <v>0</v>
      </c>
      <c r="BEC60" s="76"/>
      <c r="BED60" s="76"/>
      <c r="BEE60" s="76"/>
      <c r="BEF60" s="76"/>
      <c r="BEG60" s="76"/>
      <c r="BEH60" s="76"/>
      <c r="BEI60" s="76"/>
      <c r="BEJ60" s="76"/>
      <c r="BEK60" s="76"/>
      <c r="BEL60" s="76"/>
      <c r="BEM60" s="76">
        <v>0</v>
      </c>
      <c r="BEN60" s="76"/>
      <c r="BEO60" s="76"/>
      <c r="BEP60" s="76"/>
      <c r="BEQ60" s="76"/>
      <c r="BER60" s="76"/>
      <c r="BES60" s="76"/>
      <c r="BET60" s="76"/>
      <c r="BEU60" s="76"/>
      <c r="BEV60" s="76"/>
      <c r="BEW60" s="76"/>
      <c r="BEX60" s="76"/>
      <c r="BEY60" s="76"/>
      <c r="BEZ60" s="76"/>
      <c r="BFA60" s="77"/>
      <c r="BFB60" s="76">
        <v>0</v>
      </c>
      <c r="BFC60" s="76"/>
      <c r="BFD60" s="76"/>
      <c r="BFE60" s="76"/>
      <c r="BFF60" s="76"/>
      <c r="BFG60" s="76"/>
      <c r="BFH60" s="76"/>
      <c r="BFI60" s="76"/>
      <c r="BFJ60" s="76"/>
      <c r="BFK60" s="76"/>
      <c r="BFL60" s="76"/>
      <c r="BFM60" s="76">
        <v>0</v>
      </c>
      <c r="BFN60" s="76"/>
      <c r="BFO60" s="76"/>
      <c r="BFP60" s="76"/>
      <c r="BFQ60" s="76"/>
      <c r="BFR60" s="76"/>
      <c r="BFS60" s="76"/>
      <c r="BFT60" s="76"/>
      <c r="BFU60" s="76"/>
      <c r="BFV60" s="76"/>
      <c r="BFW60" s="76"/>
      <c r="BFX60" s="76"/>
      <c r="BFY60" s="76"/>
      <c r="BFZ60" s="76"/>
      <c r="BGA60" s="76"/>
      <c r="BGB60" s="76">
        <v>0</v>
      </c>
      <c r="BGC60" s="76"/>
      <c r="BGD60" s="76"/>
      <c r="BGE60" s="76"/>
      <c r="BGF60" s="76"/>
      <c r="BGG60" s="76"/>
      <c r="BGH60" s="76"/>
      <c r="BGI60" s="76"/>
      <c r="BGJ60" s="76"/>
      <c r="BGK60" s="76"/>
      <c r="BGL60" s="76"/>
      <c r="BGM60" s="76">
        <v>0</v>
      </c>
      <c r="BGN60" s="76"/>
      <c r="BGO60" s="76"/>
      <c r="BGP60" s="76"/>
      <c r="BGQ60" s="76"/>
      <c r="BGR60" s="76"/>
      <c r="BGS60" s="76"/>
      <c r="BGT60" s="76"/>
      <c r="BGU60" s="76"/>
      <c r="BGV60" s="76"/>
      <c r="BGW60" s="76"/>
      <c r="BGX60" s="76"/>
      <c r="BGY60" s="76"/>
      <c r="BGZ60" s="76"/>
      <c r="BHA60" s="77"/>
      <c r="BHB60" s="76">
        <v>0</v>
      </c>
      <c r="BHC60" s="76"/>
      <c r="BHD60" s="76"/>
      <c r="BHE60" s="76"/>
      <c r="BHF60" s="76"/>
      <c r="BHG60" s="76"/>
      <c r="BHH60" s="76"/>
      <c r="BHI60" s="76"/>
      <c r="BHJ60" s="76"/>
      <c r="BHK60" s="76"/>
      <c r="BHL60" s="76"/>
      <c r="BHM60" s="76">
        <v>0</v>
      </c>
      <c r="BHN60" s="76"/>
      <c r="BHO60" s="76"/>
      <c r="BHP60" s="76"/>
      <c r="BHQ60" s="76"/>
      <c r="BHR60" s="76"/>
      <c r="BHS60" s="76"/>
      <c r="BHT60" s="76"/>
      <c r="BHU60" s="76"/>
      <c r="BHV60" s="76"/>
      <c r="BHW60" s="76"/>
      <c r="BHX60" s="76"/>
      <c r="BHY60" s="76"/>
      <c r="BHZ60" s="76"/>
      <c r="BIA60" s="76"/>
      <c r="BIB60" s="76">
        <v>0</v>
      </c>
      <c r="BIC60" s="76"/>
      <c r="BID60" s="76"/>
      <c r="BIE60" s="76"/>
      <c r="BIF60" s="76"/>
      <c r="BIG60" s="76"/>
      <c r="BIH60" s="76"/>
      <c r="BII60" s="76"/>
      <c r="BIJ60" s="76"/>
      <c r="BIK60" s="76"/>
      <c r="BIL60" s="76"/>
      <c r="BIM60" s="76">
        <v>0</v>
      </c>
      <c r="BIN60" s="76"/>
      <c r="BIO60" s="76"/>
      <c r="BIP60" s="76"/>
      <c r="BIQ60" s="76"/>
      <c r="BIR60" s="76"/>
      <c r="BIS60" s="76"/>
      <c r="BIT60" s="76"/>
      <c r="BIU60" s="76"/>
      <c r="BIV60" s="76"/>
      <c r="BIW60" s="76"/>
      <c r="BIX60" s="76"/>
      <c r="BIY60" s="76"/>
      <c r="BIZ60" s="76"/>
      <c r="BJA60" s="77"/>
      <c r="BJB60" s="76">
        <v>0</v>
      </c>
      <c r="BJC60" s="76"/>
      <c r="BJD60" s="76"/>
      <c r="BJE60" s="76"/>
      <c r="BJF60" s="76"/>
      <c r="BJG60" s="76"/>
      <c r="BJH60" s="76"/>
      <c r="BJI60" s="76"/>
      <c r="BJJ60" s="76"/>
      <c r="BJK60" s="76"/>
      <c r="BJL60" s="76"/>
      <c r="BJM60" s="76">
        <v>0</v>
      </c>
      <c r="BJN60" s="76"/>
      <c r="BJO60" s="76"/>
      <c r="BJP60" s="76"/>
      <c r="BJQ60" s="76"/>
      <c r="BJR60" s="76"/>
      <c r="BJS60" s="76"/>
      <c r="BJT60" s="76"/>
      <c r="BJU60" s="76"/>
      <c r="BJV60" s="76"/>
      <c r="BJW60" s="76"/>
      <c r="BJX60" s="76"/>
      <c r="BJY60" s="76"/>
      <c r="BJZ60" s="76"/>
      <c r="BKA60" s="76"/>
      <c r="BKB60" s="76">
        <v>0</v>
      </c>
      <c r="BKC60" s="76"/>
      <c r="BKD60" s="76"/>
      <c r="BKE60" s="76"/>
      <c r="BKF60" s="76"/>
      <c r="BKG60" s="76"/>
      <c r="BKH60" s="76"/>
      <c r="BKI60" s="76"/>
      <c r="BKJ60" s="76"/>
      <c r="BKK60" s="76"/>
      <c r="BKL60" s="76"/>
      <c r="BKM60" s="76">
        <v>0</v>
      </c>
      <c r="BKN60" s="76"/>
      <c r="BKO60" s="76"/>
      <c r="BKP60" s="76"/>
      <c r="BKQ60" s="76"/>
      <c r="BKR60" s="76"/>
      <c r="BKS60" s="76"/>
      <c r="BKT60" s="76"/>
      <c r="BKU60" s="76"/>
      <c r="BKV60" s="76"/>
      <c r="BKW60" s="76"/>
      <c r="BKX60" s="76"/>
      <c r="BKY60" s="76"/>
      <c r="BKZ60" s="76"/>
      <c r="BLA60" s="77"/>
      <c r="BLB60" s="76">
        <v>0</v>
      </c>
      <c r="BLC60" s="76"/>
      <c r="BLD60" s="76"/>
      <c r="BLE60" s="76"/>
      <c r="BLF60" s="76"/>
      <c r="BLG60" s="76"/>
      <c r="BLH60" s="76"/>
      <c r="BLI60" s="76"/>
      <c r="BLJ60" s="76"/>
      <c r="BLK60" s="76"/>
      <c r="BLL60" s="76"/>
      <c r="BLM60" s="76">
        <v>0</v>
      </c>
      <c r="BLN60" s="76"/>
      <c r="BLO60" s="76"/>
      <c r="BLP60" s="76"/>
      <c r="BLQ60" s="76"/>
      <c r="BLR60" s="76"/>
      <c r="BLS60" s="76"/>
      <c r="BLT60" s="76"/>
      <c r="BLU60" s="76"/>
      <c r="BLV60" s="76"/>
      <c r="BLW60" s="76"/>
      <c r="BLX60" s="76"/>
      <c r="BLY60" s="76"/>
      <c r="BLZ60" s="76"/>
      <c r="BMA60" s="76"/>
      <c r="BMB60" s="76">
        <v>0</v>
      </c>
      <c r="BMC60" s="76"/>
      <c r="BMD60" s="76"/>
      <c r="BME60" s="76"/>
      <c r="BMF60" s="76"/>
      <c r="BMG60" s="76"/>
      <c r="BMH60" s="76"/>
      <c r="BMI60" s="76"/>
      <c r="BMJ60" s="76"/>
      <c r="BMK60" s="76"/>
      <c r="BML60" s="76"/>
      <c r="BMM60" s="76">
        <v>0</v>
      </c>
      <c r="BMN60" s="76"/>
      <c r="BMO60" s="76"/>
      <c r="BMP60" s="76"/>
      <c r="BMQ60" s="76"/>
      <c r="BMR60" s="76"/>
      <c r="BMS60" s="76"/>
      <c r="BMT60" s="76"/>
      <c r="BMU60" s="76"/>
      <c r="BMV60" s="76"/>
      <c r="BMW60" s="76"/>
      <c r="BMX60" s="76"/>
      <c r="BMY60" s="76"/>
      <c r="BMZ60" s="76"/>
      <c r="BNA60" s="77"/>
      <c r="BNB60" s="35"/>
      <c r="BNC60" s="35"/>
      <c r="BND60" s="35"/>
      <c r="BNE60" s="35"/>
      <c r="BNF60" s="35"/>
      <c r="BNG60" s="35"/>
      <c r="BNH60" s="35"/>
      <c r="BNI60" s="35"/>
      <c r="BNJ60" s="35"/>
      <c r="BNK60" s="35"/>
      <c r="BNL60" s="35"/>
      <c r="BNM60" s="35"/>
      <c r="BNN60" s="35"/>
      <c r="BNO60" s="35"/>
      <c r="BNP60" s="35"/>
      <c r="BNQ60" s="35"/>
      <c r="BNR60" s="35"/>
      <c r="BNS60" s="35"/>
      <c r="BNT60" s="35"/>
      <c r="BNU60" s="35"/>
      <c r="BNV60" s="35"/>
      <c r="BNW60" s="35"/>
      <c r="BNX60" s="35"/>
      <c r="BNY60" s="35"/>
      <c r="BNZ60" s="35"/>
      <c r="BOA60" s="35"/>
      <c r="BOB60" s="35"/>
      <c r="BOC60" s="35"/>
      <c r="BOD60" s="35"/>
      <c r="BOE60" s="35"/>
      <c r="BOF60" s="35"/>
      <c r="BOG60" s="35"/>
      <c r="BOH60" s="35"/>
      <c r="BOI60" s="35"/>
      <c r="BOJ60" s="35"/>
      <c r="BOK60" s="35"/>
      <c r="BOL60" s="35"/>
      <c r="BOM60" s="35"/>
      <c r="BON60" s="35"/>
      <c r="BOO60" s="35"/>
      <c r="BOP60" s="35"/>
      <c r="BOQ60" s="35"/>
      <c r="BOR60" s="35"/>
      <c r="BOS60" s="35"/>
      <c r="BOT60" s="35"/>
      <c r="BOU60" s="35"/>
      <c r="BOV60" s="35"/>
      <c r="BOW60" s="35"/>
      <c r="BOX60" s="35"/>
      <c r="BOY60" s="35"/>
      <c r="BOZ60" s="35"/>
      <c r="BPA60" s="35"/>
    </row>
    <row r="61" spans="1:1769" s="22" customFormat="1" ht="12.75" customHeight="1">
      <c r="A61" s="82" t="s">
        <v>55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4" t="s">
        <v>74</v>
      </c>
      <c r="AT61" s="85"/>
      <c r="AU61" s="85"/>
      <c r="AV61" s="85"/>
      <c r="AW61" s="85"/>
      <c r="AX61" s="85"/>
      <c r="AY61" s="85"/>
      <c r="AZ61" s="85"/>
      <c r="BA61" s="85"/>
      <c r="BB61" s="76">
        <f>DB61+FB61+HB61+JB61+LB61+NB61+PB61+RB61+TB61+VB61+XB61+ZB61+ABB61+ADB61+AFB61+AHB61+AJB61+ALB61+ANB61+APB61+ARB61+ATB61+AVB61+AXB61+AZB61+BBB61+BDB61+BFB61+BHB61+BJB61+BLB61</f>
        <v>5782420.629999999</v>
      </c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>
        <f>DM61+FM61+HM61+JM61+LM61+NM61+PM61+RM61+TM61+VM61+XM61+ZM61+ABM61+ADM61+AFM61+AHM61+AJM61+ALM61+ANM61+APM61+ARM61+ATM61+AVM61+AXM61+AZM61+BBM61+BDM61+BFM61+BHM61+BJM61+BLM61</f>
        <v>9495229.7199999988</v>
      </c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>
        <f>EB61+GB61+IB61+KB61+MB61+OB61+QB61+SB61+UB61+WB61+YB61+AAB61+ACB61+AEB61+AGB61+AIB61+AKB61+AMB61+AOB61+AQB61+ASB61+AUB61+AWB61+AYB61+BAB61+BCB61+BEB61+BGB61+BIB61+BKB61+BMB61</f>
        <v>5782420.629999999</v>
      </c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>
        <f>EM61+GM61+IM61+KM61+MM61+OM61+QM61+SM61+UM61+WM61+YM61+AAM61+ACM61+AEM61+AGM61+AIM61+AKM61+AMM61+AOM61+AQM61+ASM61+AUM61+AWM61+AYM61+BAM61+BCM61+BEM61+BGM61+BIM61+BKM61+BMM61</f>
        <v>9495229.7199999988</v>
      </c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7"/>
      <c r="DB61" s="76">
        <v>0</v>
      </c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>
        <v>0</v>
      </c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>
        <v>0</v>
      </c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>
        <v>0</v>
      </c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7"/>
      <c r="FB61" s="76">
        <v>546230.49</v>
      </c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>
        <v>907111.1</v>
      </c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>
        <v>546230.49</v>
      </c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>
        <v>907111.1</v>
      </c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7"/>
      <c r="HB61" s="76">
        <v>0</v>
      </c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>
        <v>0</v>
      </c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>
        <v>0</v>
      </c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>
        <v>0</v>
      </c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7"/>
      <c r="JB61" s="76">
        <v>71160</v>
      </c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>
        <v>71160</v>
      </c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>
        <v>71160</v>
      </c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>
        <v>71160</v>
      </c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7"/>
      <c r="LB61" s="76">
        <v>266066.05</v>
      </c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>
        <v>1055576.3400000001</v>
      </c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>
        <v>266066.05</v>
      </c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>
        <v>1055576.3400000001</v>
      </c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7"/>
      <c r="NB61" s="76">
        <v>0</v>
      </c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>
        <v>0</v>
      </c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>
        <v>0</v>
      </c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>
        <v>0</v>
      </c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7"/>
      <c r="PB61" s="76">
        <f>42949+41134</f>
        <v>84083</v>
      </c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>
        <f>274446+41134</f>
        <v>315580</v>
      </c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>
        <f>42949+41134</f>
        <v>84083</v>
      </c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>
        <f>274446+41134</f>
        <v>315580</v>
      </c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7"/>
      <c r="RB61" s="76">
        <v>657725.29</v>
      </c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>
        <v>1006712.6</v>
      </c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>
        <v>657725.29</v>
      </c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>
        <v>1006712.6</v>
      </c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7"/>
      <c r="TB61" s="76">
        <v>206244.63</v>
      </c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>
        <v>440882.23</v>
      </c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>
        <v>206244.63</v>
      </c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>
        <v>440882.23</v>
      </c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7"/>
      <c r="VB61" s="76">
        <v>112500</v>
      </c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>
        <v>270000</v>
      </c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>
        <v>112500</v>
      </c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>
        <v>270000</v>
      </c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7"/>
      <c r="XB61" s="76">
        <v>270052</v>
      </c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>
        <v>270052</v>
      </c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>
        <v>270052</v>
      </c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>
        <v>270052</v>
      </c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7"/>
      <c r="ZB61" s="76">
        <v>0</v>
      </c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>
        <v>0</v>
      </c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>
        <v>0</v>
      </c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>
        <v>0</v>
      </c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7"/>
      <c r="ABB61" s="76">
        <v>388256.74</v>
      </c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>
        <v>424145</v>
      </c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>
        <v>388256.74</v>
      </c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>
        <v>424145</v>
      </c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7"/>
      <c r="ADB61" s="76">
        <v>65681.009999999995</v>
      </c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>
        <v>167930</v>
      </c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>
        <v>65681.009999999995</v>
      </c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>
        <v>167930</v>
      </c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7"/>
      <c r="AFB61" s="76">
        <v>152880</v>
      </c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>
        <v>252880</v>
      </c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>
        <v>152880</v>
      </c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>
        <v>252880</v>
      </c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7"/>
      <c r="AHB61" s="76">
        <v>10231.1</v>
      </c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>
        <v>10231.1</v>
      </c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>
        <v>10231.1</v>
      </c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>
        <v>10231.1</v>
      </c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7"/>
      <c r="AJB61" s="76">
        <v>56</v>
      </c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>
        <v>16646</v>
      </c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>
        <v>56</v>
      </c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>
        <v>16646</v>
      </c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7"/>
      <c r="ALB61" s="76">
        <v>322416</v>
      </c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>
        <v>403000</v>
      </c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>
        <v>322416</v>
      </c>
      <c r="AMC61" s="76"/>
      <c r="AMD61" s="76"/>
      <c r="AME61" s="76"/>
      <c r="AMF61" s="76"/>
      <c r="AMG61" s="76"/>
      <c r="AMH61" s="76"/>
      <c r="AMI61" s="76"/>
      <c r="AMJ61" s="76"/>
      <c r="AMK61" s="76"/>
      <c r="AML61" s="76"/>
      <c r="AMM61" s="76">
        <v>403000</v>
      </c>
      <c r="AMN61" s="76"/>
      <c r="AMO61" s="76"/>
      <c r="AMP61" s="76"/>
      <c r="AMQ61" s="76"/>
      <c r="AMR61" s="76"/>
      <c r="AMS61" s="76"/>
      <c r="AMT61" s="76"/>
      <c r="AMU61" s="76"/>
      <c r="AMV61" s="76"/>
      <c r="AMW61" s="76"/>
      <c r="AMX61" s="76"/>
      <c r="AMY61" s="76"/>
      <c r="AMZ61" s="76"/>
      <c r="ANA61" s="77"/>
      <c r="ANB61" s="76">
        <v>295379.5</v>
      </c>
      <c r="ANC61" s="76"/>
      <c r="AND61" s="76"/>
      <c r="ANE61" s="76"/>
      <c r="ANF61" s="76"/>
      <c r="ANG61" s="76"/>
      <c r="ANH61" s="76"/>
      <c r="ANI61" s="76"/>
      <c r="ANJ61" s="76"/>
      <c r="ANK61" s="76"/>
      <c r="ANL61" s="76"/>
      <c r="ANM61" s="76">
        <v>594300</v>
      </c>
      <c r="ANN61" s="76"/>
      <c r="ANO61" s="76"/>
      <c r="ANP61" s="76"/>
      <c r="ANQ61" s="76"/>
      <c r="ANR61" s="76"/>
      <c r="ANS61" s="76"/>
      <c r="ANT61" s="76"/>
      <c r="ANU61" s="76"/>
      <c r="ANV61" s="76"/>
      <c r="ANW61" s="76"/>
      <c r="ANX61" s="76"/>
      <c r="ANY61" s="76"/>
      <c r="ANZ61" s="76"/>
      <c r="AOA61" s="76"/>
      <c r="AOB61" s="76">
        <v>295379.5</v>
      </c>
      <c r="AOC61" s="76"/>
      <c r="AOD61" s="76"/>
      <c r="AOE61" s="76"/>
      <c r="AOF61" s="76"/>
      <c r="AOG61" s="76"/>
      <c r="AOH61" s="76"/>
      <c r="AOI61" s="76"/>
      <c r="AOJ61" s="76"/>
      <c r="AOK61" s="76"/>
      <c r="AOL61" s="76"/>
      <c r="AOM61" s="76">
        <v>594300</v>
      </c>
      <c r="AON61" s="76"/>
      <c r="AOO61" s="76"/>
      <c r="AOP61" s="76"/>
      <c r="AOQ61" s="76"/>
      <c r="AOR61" s="76"/>
      <c r="AOS61" s="76"/>
      <c r="AOT61" s="76"/>
      <c r="AOU61" s="76"/>
      <c r="AOV61" s="76"/>
      <c r="AOW61" s="76"/>
      <c r="AOX61" s="76"/>
      <c r="AOY61" s="76"/>
      <c r="AOZ61" s="76"/>
      <c r="APA61" s="77"/>
      <c r="APB61" s="76">
        <v>512197</v>
      </c>
      <c r="APC61" s="76"/>
      <c r="APD61" s="76"/>
      <c r="APE61" s="76"/>
      <c r="APF61" s="76"/>
      <c r="APG61" s="76"/>
      <c r="APH61" s="76"/>
      <c r="API61" s="76"/>
      <c r="APJ61" s="76"/>
      <c r="APK61" s="76"/>
      <c r="APL61" s="76"/>
      <c r="APM61" s="76">
        <v>570197</v>
      </c>
      <c r="APN61" s="76"/>
      <c r="APO61" s="76"/>
      <c r="APP61" s="76"/>
      <c r="APQ61" s="76"/>
      <c r="APR61" s="76"/>
      <c r="APS61" s="76"/>
      <c r="APT61" s="76"/>
      <c r="APU61" s="76"/>
      <c r="APV61" s="76"/>
      <c r="APW61" s="76"/>
      <c r="APX61" s="76"/>
      <c r="APY61" s="76"/>
      <c r="APZ61" s="76"/>
      <c r="AQA61" s="76"/>
      <c r="AQB61" s="76">
        <v>512197</v>
      </c>
      <c r="AQC61" s="76"/>
      <c r="AQD61" s="76"/>
      <c r="AQE61" s="76"/>
      <c r="AQF61" s="76"/>
      <c r="AQG61" s="76"/>
      <c r="AQH61" s="76"/>
      <c r="AQI61" s="76"/>
      <c r="AQJ61" s="76"/>
      <c r="AQK61" s="76"/>
      <c r="AQL61" s="76"/>
      <c r="AQM61" s="76">
        <v>570197</v>
      </c>
      <c r="AQN61" s="76"/>
      <c r="AQO61" s="76"/>
      <c r="AQP61" s="76"/>
      <c r="AQQ61" s="76"/>
      <c r="AQR61" s="76"/>
      <c r="AQS61" s="76"/>
      <c r="AQT61" s="76"/>
      <c r="AQU61" s="76"/>
      <c r="AQV61" s="76"/>
      <c r="AQW61" s="76"/>
      <c r="AQX61" s="76"/>
      <c r="AQY61" s="76"/>
      <c r="AQZ61" s="76"/>
      <c r="ARA61" s="77"/>
      <c r="ARB61" s="76">
        <v>670526.57999999996</v>
      </c>
      <c r="ARC61" s="76"/>
      <c r="ARD61" s="76"/>
      <c r="ARE61" s="76"/>
      <c r="ARF61" s="76"/>
      <c r="ARG61" s="76"/>
      <c r="ARH61" s="76"/>
      <c r="ARI61" s="76"/>
      <c r="ARJ61" s="76"/>
      <c r="ARK61" s="76"/>
      <c r="ARL61" s="76"/>
      <c r="ARM61" s="76">
        <v>805901.1</v>
      </c>
      <c r="ARN61" s="76"/>
      <c r="ARO61" s="76"/>
      <c r="ARP61" s="76"/>
      <c r="ARQ61" s="76"/>
      <c r="ARR61" s="76"/>
      <c r="ARS61" s="76"/>
      <c r="ART61" s="76"/>
      <c r="ARU61" s="76"/>
      <c r="ARV61" s="76"/>
      <c r="ARW61" s="76"/>
      <c r="ARX61" s="76"/>
      <c r="ARY61" s="76"/>
      <c r="ARZ61" s="76"/>
      <c r="ASA61" s="76"/>
      <c r="ASB61" s="76">
        <v>670526.57999999996</v>
      </c>
      <c r="ASC61" s="76"/>
      <c r="ASD61" s="76"/>
      <c r="ASE61" s="76"/>
      <c r="ASF61" s="76"/>
      <c r="ASG61" s="76"/>
      <c r="ASH61" s="76"/>
      <c r="ASI61" s="76"/>
      <c r="ASJ61" s="76"/>
      <c r="ASK61" s="76"/>
      <c r="ASL61" s="76"/>
      <c r="ASM61" s="76">
        <v>805901.1</v>
      </c>
      <c r="ASN61" s="76"/>
      <c r="ASO61" s="76"/>
      <c r="ASP61" s="76"/>
      <c r="ASQ61" s="76"/>
      <c r="ASR61" s="76"/>
      <c r="ASS61" s="76"/>
      <c r="AST61" s="76"/>
      <c r="ASU61" s="76"/>
      <c r="ASV61" s="76"/>
      <c r="ASW61" s="76"/>
      <c r="ASX61" s="76"/>
      <c r="ASY61" s="76"/>
      <c r="ASZ61" s="76"/>
      <c r="ATA61" s="77"/>
      <c r="ATB61" s="76">
        <v>77555.350000000006</v>
      </c>
      <c r="ATC61" s="76"/>
      <c r="ATD61" s="76"/>
      <c r="ATE61" s="76"/>
      <c r="ATF61" s="76"/>
      <c r="ATG61" s="76"/>
      <c r="ATH61" s="76"/>
      <c r="ATI61" s="76"/>
      <c r="ATJ61" s="76"/>
      <c r="ATK61" s="76"/>
      <c r="ATL61" s="76"/>
      <c r="ATM61" s="76">
        <v>209398.6</v>
      </c>
      <c r="ATN61" s="76"/>
      <c r="ATO61" s="76"/>
      <c r="ATP61" s="76"/>
      <c r="ATQ61" s="76"/>
      <c r="ATR61" s="76"/>
      <c r="ATS61" s="76"/>
      <c r="ATT61" s="76"/>
      <c r="ATU61" s="76"/>
      <c r="ATV61" s="76"/>
      <c r="ATW61" s="76"/>
      <c r="ATX61" s="76"/>
      <c r="ATY61" s="76"/>
      <c r="ATZ61" s="76"/>
      <c r="AUA61" s="76"/>
      <c r="AUB61" s="76">
        <v>77555.350000000006</v>
      </c>
      <c r="AUC61" s="76"/>
      <c r="AUD61" s="76"/>
      <c r="AUE61" s="76"/>
      <c r="AUF61" s="76"/>
      <c r="AUG61" s="76"/>
      <c r="AUH61" s="76"/>
      <c r="AUI61" s="76"/>
      <c r="AUJ61" s="76"/>
      <c r="AUK61" s="76"/>
      <c r="AUL61" s="76"/>
      <c r="AUM61" s="76">
        <v>209398.6</v>
      </c>
      <c r="AUN61" s="76"/>
      <c r="AUO61" s="76"/>
      <c r="AUP61" s="76"/>
      <c r="AUQ61" s="76"/>
      <c r="AUR61" s="76"/>
      <c r="AUS61" s="76"/>
      <c r="AUT61" s="76"/>
      <c r="AUU61" s="76"/>
      <c r="AUV61" s="76"/>
      <c r="AUW61" s="76"/>
      <c r="AUX61" s="76"/>
      <c r="AUY61" s="76"/>
      <c r="AUZ61" s="76"/>
      <c r="AVA61" s="77"/>
      <c r="AVB61" s="76">
        <v>0</v>
      </c>
      <c r="AVC61" s="76"/>
      <c r="AVD61" s="76"/>
      <c r="AVE61" s="76"/>
      <c r="AVF61" s="76"/>
      <c r="AVG61" s="76"/>
      <c r="AVH61" s="76"/>
      <c r="AVI61" s="76"/>
      <c r="AVJ61" s="76"/>
      <c r="AVK61" s="76"/>
      <c r="AVL61" s="76"/>
      <c r="AVM61" s="76">
        <v>0</v>
      </c>
      <c r="AVN61" s="76"/>
      <c r="AVO61" s="76"/>
      <c r="AVP61" s="76"/>
      <c r="AVQ61" s="76"/>
      <c r="AVR61" s="76"/>
      <c r="AVS61" s="76"/>
      <c r="AVT61" s="76"/>
      <c r="AVU61" s="76"/>
      <c r="AVV61" s="76"/>
      <c r="AVW61" s="76"/>
      <c r="AVX61" s="76"/>
      <c r="AVY61" s="76"/>
      <c r="AVZ61" s="76"/>
      <c r="AWA61" s="76"/>
      <c r="AWB61" s="76">
        <v>0</v>
      </c>
      <c r="AWC61" s="76"/>
      <c r="AWD61" s="76"/>
      <c r="AWE61" s="76"/>
      <c r="AWF61" s="76"/>
      <c r="AWG61" s="76"/>
      <c r="AWH61" s="76"/>
      <c r="AWI61" s="76"/>
      <c r="AWJ61" s="76"/>
      <c r="AWK61" s="76"/>
      <c r="AWL61" s="76"/>
      <c r="AWM61" s="76">
        <v>0</v>
      </c>
      <c r="AWN61" s="76"/>
      <c r="AWO61" s="76"/>
      <c r="AWP61" s="76"/>
      <c r="AWQ61" s="76"/>
      <c r="AWR61" s="76"/>
      <c r="AWS61" s="76"/>
      <c r="AWT61" s="76"/>
      <c r="AWU61" s="76"/>
      <c r="AWV61" s="76"/>
      <c r="AWW61" s="76"/>
      <c r="AWX61" s="76"/>
      <c r="AWY61" s="76"/>
      <c r="AWZ61" s="76"/>
      <c r="AXA61" s="77"/>
      <c r="AXB61" s="76">
        <v>318166.33</v>
      </c>
      <c r="AXC61" s="76"/>
      <c r="AXD61" s="76"/>
      <c r="AXE61" s="76"/>
      <c r="AXF61" s="76"/>
      <c r="AXG61" s="76"/>
      <c r="AXH61" s="76"/>
      <c r="AXI61" s="76"/>
      <c r="AXJ61" s="76"/>
      <c r="AXK61" s="76"/>
      <c r="AXL61" s="76"/>
      <c r="AXM61" s="76">
        <v>795080.01</v>
      </c>
      <c r="AXN61" s="76"/>
      <c r="AXO61" s="76"/>
      <c r="AXP61" s="76"/>
      <c r="AXQ61" s="76"/>
      <c r="AXR61" s="76"/>
      <c r="AXS61" s="76"/>
      <c r="AXT61" s="76"/>
      <c r="AXU61" s="76"/>
      <c r="AXV61" s="76"/>
      <c r="AXW61" s="76"/>
      <c r="AXX61" s="76"/>
      <c r="AXY61" s="76"/>
      <c r="AXZ61" s="76"/>
      <c r="AYA61" s="76"/>
      <c r="AYB61" s="76">
        <v>318166.33</v>
      </c>
      <c r="AYC61" s="76"/>
      <c r="AYD61" s="76"/>
      <c r="AYE61" s="76"/>
      <c r="AYF61" s="76"/>
      <c r="AYG61" s="76"/>
      <c r="AYH61" s="76"/>
      <c r="AYI61" s="76"/>
      <c r="AYJ61" s="76"/>
      <c r="AYK61" s="76"/>
      <c r="AYL61" s="76"/>
      <c r="AYM61" s="76">
        <v>795080.01</v>
      </c>
      <c r="AYN61" s="76"/>
      <c r="AYO61" s="76"/>
      <c r="AYP61" s="76"/>
      <c r="AYQ61" s="76"/>
      <c r="AYR61" s="76"/>
      <c r="AYS61" s="76"/>
      <c r="AYT61" s="76"/>
      <c r="AYU61" s="76"/>
      <c r="AYV61" s="76"/>
      <c r="AYW61" s="76"/>
      <c r="AYX61" s="76"/>
      <c r="AYY61" s="76"/>
      <c r="AYZ61" s="76"/>
      <c r="AZA61" s="77"/>
      <c r="AZB61" s="76">
        <v>0</v>
      </c>
      <c r="AZC61" s="76"/>
      <c r="AZD61" s="76"/>
      <c r="AZE61" s="76"/>
      <c r="AZF61" s="76"/>
      <c r="AZG61" s="76"/>
      <c r="AZH61" s="76"/>
      <c r="AZI61" s="76"/>
      <c r="AZJ61" s="76"/>
      <c r="AZK61" s="76"/>
      <c r="AZL61" s="76"/>
      <c r="AZM61" s="76">
        <v>83312</v>
      </c>
      <c r="AZN61" s="76"/>
      <c r="AZO61" s="76"/>
      <c r="AZP61" s="76"/>
      <c r="AZQ61" s="76"/>
      <c r="AZR61" s="76"/>
      <c r="AZS61" s="76"/>
      <c r="AZT61" s="76"/>
      <c r="AZU61" s="76"/>
      <c r="AZV61" s="76"/>
      <c r="AZW61" s="76"/>
      <c r="AZX61" s="76"/>
      <c r="AZY61" s="76"/>
      <c r="AZZ61" s="76"/>
      <c r="BAA61" s="76"/>
      <c r="BAB61" s="76">
        <v>0</v>
      </c>
      <c r="BAC61" s="76"/>
      <c r="BAD61" s="76"/>
      <c r="BAE61" s="76"/>
      <c r="BAF61" s="76"/>
      <c r="BAG61" s="76"/>
      <c r="BAH61" s="76"/>
      <c r="BAI61" s="76"/>
      <c r="BAJ61" s="76"/>
      <c r="BAK61" s="76"/>
      <c r="BAL61" s="76"/>
      <c r="BAM61" s="76">
        <v>83312</v>
      </c>
      <c r="BAN61" s="76"/>
      <c r="BAO61" s="76"/>
      <c r="BAP61" s="76"/>
      <c r="BAQ61" s="76"/>
      <c r="BAR61" s="76"/>
      <c r="BAS61" s="76"/>
      <c r="BAT61" s="76"/>
      <c r="BAU61" s="76"/>
      <c r="BAV61" s="76"/>
      <c r="BAW61" s="76"/>
      <c r="BAX61" s="76"/>
      <c r="BAY61" s="76"/>
      <c r="BAZ61" s="76"/>
      <c r="BBA61" s="77"/>
      <c r="BBB61" s="76">
        <v>56.92</v>
      </c>
      <c r="BBC61" s="76"/>
      <c r="BBD61" s="76"/>
      <c r="BBE61" s="76"/>
      <c r="BBF61" s="76"/>
      <c r="BBG61" s="76"/>
      <c r="BBH61" s="76"/>
      <c r="BBI61" s="76"/>
      <c r="BBJ61" s="76"/>
      <c r="BBK61" s="76"/>
      <c r="BBL61" s="76"/>
      <c r="BBM61" s="76">
        <f>70121.08+56.92</f>
        <v>70178</v>
      </c>
      <c r="BBN61" s="76"/>
      <c r="BBO61" s="76"/>
      <c r="BBP61" s="76"/>
      <c r="BBQ61" s="76"/>
      <c r="BBR61" s="76"/>
      <c r="BBS61" s="76"/>
      <c r="BBT61" s="76"/>
      <c r="BBU61" s="76"/>
      <c r="BBV61" s="76"/>
      <c r="BBW61" s="76"/>
      <c r="BBX61" s="76"/>
      <c r="BBY61" s="76"/>
      <c r="BBZ61" s="76"/>
      <c r="BCA61" s="76"/>
      <c r="BCB61" s="76">
        <v>56.92</v>
      </c>
      <c r="BCC61" s="76"/>
      <c r="BCD61" s="76"/>
      <c r="BCE61" s="76"/>
      <c r="BCF61" s="76"/>
      <c r="BCG61" s="76"/>
      <c r="BCH61" s="76"/>
      <c r="BCI61" s="76"/>
      <c r="BCJ61" s="76"/>
      <c r="BCK61" s="76"/>
      <c r="BCL61" s="76"/>
      <c r="BCM61" s="76">
        <f>70121.08+56.92</f>
        <v>70178</v>
      </c>
      <c r="BCN61" s="76"/>
      <c r="BCO61" s="76"/>
      <c r="BCP61" s="76"/>
      <c r="BCQ61" s="76"/>
      <c r="BCR61" s="76"/>
      <c r="BCS61" s="76"/>
      <c r="BCT61" s="76"/>
      <c r="BCU61" s="76"/>
      <c r="BCV61" s="76"/>
      <c r="BCW61" s="76"/>
      <c r="BCX61" s="76"/>
      <c r="BCY61" s="76"/>
      <c r="BCZ61" s="76"/>
      <c r="BDA61" s="77"/>
      <c r="BDB61" s="76">
        <v>0</v>
      </c>
      <c r="BDC61" s="76"/>
      <c r="BDD61" s="76"/>
      <c r="BDE61" s="76"/>
      <c r="BDF61" s="76"/>
      <c r="BDG61" s="76"/>
      <c r="BDH61" s="76"/>
      <c r="BDI61" s="76"/>
      <c r="BDJ61" s="76"/>
      <c r="BDK61" s="76"/>
      <c r="BDL61" s="76"/>
      <c r="BDM61" s="76">
        <v>0</v>
      </c>
      <c r="BDN61" s="76"/>
      <c r="BDO61" s="76"/>
      <c r="BDP61" s="76"/>
      <c r="BDQ61" s="76"/>
      <c r="BDR61" s="76"/>
      <c r="BDS61" s="76"/>
      <c r="BDT61" s="76"/>
      <c r="BDU61" s="76"/>
      <c r="BDV61" s="76"/>
      <c r="BDW61" s="76"/>
      <c r="BDX61" s="76"/>
      <c r="BDY61" s="76"/>
      <c r="BDZ61" s="76"/>
      <c r="BEA61" s="76"/>
      <c r="BEB61" s="76">
        <v>0</v>
      </c>
      <c r="BEC61" s="76"/>
      <c r="BED61" s="76"/>
      <c r="BEE61" s="76"/>
      <c r="BEF61" s="76"/>
      <c r="BEG61" s="76"/>
      <c r="BEH61" s="76"/>
      <c r="BEI61" s="76"/>
      <c r="BEJ61" s="76"/>
      <c r="BEK61" s="76"/>
      <c r="BEL61" s="76"/>
      <c r="BEM61" s="76">
        <v>0</v>
      </c>
      <c r="BEN61" s="76"/>
      <c r="BEO61" s="76"/>
      <c r="BEP61" s="76"/>
      <c r="BEQ61" s="76"/>
      <c r="BER61" s="76"/>
      <c r="BES61" s="76"/>
      <c r="BET61" s="76"/>
      <c r="BEU61" s="76"/>
      <c r="BEV61" s="76"/>
      <c r="BEW61" s="76"/>
      <c r="BEX61" s="76"/>
      <c r="BEY61" s="76"/>
      <c r="BEZ61" s="76"/>
      <c r="BFA61" s="77"/>
      <c r="BFB61" s="76">
        <v>444984.38</v>
      </c>
      <c r="BFC61" s="76"/>
      <c r="BFD61" s="76"/>
      <c r="BFE61" s="76"/>
      <c r="BFF61" s="76"/>
      <c r="BFG61" s="76"/>
      <c r="BFH61" s="76"/>
      <c r="BFI61" s="76"/>
      <c r="BFJ61" s="76"/>
      <c r="BFK61" s="76"/>
      <c r="BFL61" s="76"/>
      <c r="BFM61" s="76">
        <v>444984.38</v>
      </c>
      <c r="BFN61" s="76"/>
      <c r="BFO61" s="76"/>
      <c r="BFP61" s="76"/>
      <c r="BFQ61" s="76"/>
      <c r="BFR61" s="76"/>
      <c r="BFS61" s="76"/>
      <c r="BFT61" s="76"/>
      <c r="BFU61" s="76"/>
      <c r="BFV61" s="76"/>
      <c r="BFW61" s="76"/>
      <c r="BFX61" s="76"/>
      <c r="BFY61" s="76"/>
      <c r="BFZ61" s="76"/>
      <c r="BGA61" s="76"/>
      <c r="BGB61" s="76">
        <v>444984.38</v>
      </c>
      <c r="BGC61" s="76"/>
      <c r="BGD61" s="76"/>
      <c r="BGE61" s="76"/>
      <c r="BGF61" s="76"/>
      <c r="BGG61" s="76"/>
      <c r="BGH61" s="76"/>
      <c r="BGI61" s="76"/>
      <c r="BGJ61" s="76"/>
      <c r="BGK61" s="76"/>
      <c r="BGL61" s="76"/>
      <c r="BGM61" s="76">
        <v>444984.38</v>
      </c>
      <c r="BGN61" s="76"/>
      <c r="BGO61" s="76"/>
      <c r="BGP61" s="76"/>
      <c r="BGQ61" s="76"/>
      <c r="BGR61" s="76"/>
      <c r="BGS61" s="76"/>
      <c r="BGT61" s="76"/>
      <c r="BGU61" s="76"/>
      <c r="BGV61" s="76"/>
      <c r="BGW61" s="76"/>
      <c r="BGX61" s="76"/>
      <c r="BGY61" s="76"/>
      <c r="BGZ61" s="76"/>
      <c r="BHA61" s="77"/>
      <c r="BHB61" s="76">
        <v>49970.26</v>
      </c>
      <c r="BHC61" s="76"/>
      <c r="BHD61" s="76"/>
      <c r="BHE61" s="76"/>
      <c r="BHF61" s="76"/>
      <c r="BHG61" s="76"/>
      <c r="BHH61" s="76"/>
      <c r="BHI61" s="76"/>
      <c r="BHJ61" s="76"/>
      <c r="BHK61" s="76"/>
      <c r="BHL61" s="76"/>
      <c r="BHM61" s="76">
        <v>49970.26</v>
      </c>
      <c r="BHN61" s="76"/>
      <c r="BHO61" s="76"/>
      <c r="BHP61" s="76"/>
      <c r="BHQ61" s="76"/>
      <c r="BHR61" s="76"/>
      <c r="BHS61" s="76"/>
      <c r="BHT61" s="76"/>
      <c r="BHU61" s="76"/>
      <c r="BHV61" s="76"/>
      <c r="BHW61" s="76"/>
      <c r="BHX61" s="76"/>
      <c r="BHY61" s="76"/>
      <c r="BHZ61" s="76"/>
      <c r="BIA61" s="76"/>
      <c r="BIB61" s="76">
        <v>49970.26</v>
      </c>
      <c r="BIC61" s="76"/>
      <c r="BID61" s="76"/>
      <c r="BIE61" s="76"/>
      <c r="BIF61" s="76"/>
      <c r="BIG61" s="76"/>
      <c r="BIH61" s="76"/>
      <c r="BII61" s="76"/>
      <c r="BIJ61" s="76"/>
      <c r="BIK61" s="76"/>
      <c r="BIL61" s="76"/>
      <c r="BIM61" s="76">
        <v>49970.26</v>
      </c>
      <c r="BIN61" s="76"/>
      <c r="BIO61" s="76"/>
      <c r="BIP61" s="76"/>
      <c r="BIQ61" s="76"/>
      <c r="BIR61" s="76"/>
      <c r="BIS61" s="76"/>
      <c r="BIT61" s="76"/>
      <c r="BIU61" s="76"/>
      <c r="BIV61" s="76"/>
      <c r="BIW61" s="76"/>
      <c r="BIX61" s="76"/>
      <c r="BIY61" s="76"/>
      <c r="BIZ61" s="76"/>
      <c r="BJA61" s="77"/>
      <c r="BJB61" s="76">
        <v>260002</v>
      </c>
      <c r="BJC61" s="76"/>
      <c r="BJD61" s="76"/>
      <c r="BJE61" s="76"/>
      <c r="BJF61" s="76"/>
      <c r="BJG61" s="76"/>
      <c r="BJH61" s="76"/>
      <c r="BJI61" s="76"/>
      <c r="BJJ61" s="76"/>
      <c r="BJK61" s="76"/>
      <c r="BJL61" s="76"/>
      <c r="BJM61" s="76">
        <v>260002</v>
      </c>
      <c r="BJN61" s="76"/>
      <c r="BJO61" s="76"/>
      <c r="BJP61" s="76"/>
      <c r="BJQ61" s="76"/>
      <c r="BJR61" s="76"/>
      <c r="BJS61" s="76"/>
      <c r="BJT61" s="76"/>
      <c r="BJU61" s="76"/>
      <c r="BJV61" s="76"/>
      <c r="BJW61" s="76"/>
      <c r="BJX61" s="76"/>
      <c r="BJY61" s="76"/>
      <c r="BJZ61" s="76"/>
      <c r="BKA61" s="76"/>
      <c r="BKB61" s="76">
        <v>260002</v>
      </c>
      <c r="BKC61" s="76"/>
      <c r="BKD61" s="76"/>
      <c r="BKE61" s="76"/>
      <c r="BKF61" s="76"/>
      <c r="BKG61" s="76"/>
      <c r="BKH61" s="76"/>
      <c r="BKI61" s="76"/>
      <c r="BKJ61" s="76"/>
      <c r="BKK61" s="76"/>
      <c r="BKL61" s="76"/>
      <c r="BKM61" s="76">
        <v>260002</v>
      </c>
      <c r="BKN61" s="76"/>
      <c r="BKO61" s="76"/>
      <c r="BKP61" s="76"/>
      <c r="BKQ61" s="76"/>
      <c r="BKR61" s="76"/>
      <c r="BKS61" s="76"/>
      <c r="BKT61" s="76"/>
      <c r="BKU61" s="76"/>
      <c r="BKV61" s="76"/>
      <c r="BKW61" s="76"/>
      <c r="BKX61" s="76"/>
      <c r="BKY61" s="76"/>
      <c r="BKZ61" s="76"/>
      <c r="BLA61" s="77"/>
      <c r="BLB61" s="76">
        <v>0</v>
      </c>
      <c r="BLC61" s="76"/>
      <c r="BLD61" s="76"/>
      <c r="BLE61" s="76"/>
      <c r="BLF61" s="76"/>
      <c r="BLG61" s="76"/>
      <c r="BLH61" s="76"/>
      <c r="BLI61" s="76"/>
      <c r="BLJ61" s="76"/>
      <c r="BLK61" s="76"/>
      <c r="BLL61" s="76"/>
      <c r="BLM61" s="76">
        <v>0</v>
      </c>
      <c r="BLN61" s="76"/>
      <c r="BLO61" s="76"/>
      <c r="BLP61" s="76"/>
      <c r="BLQ61" s="76"/>
      <c r="BLR61" s="76"/>
      <c r="BLS61" s="76"/>
      <c r="BLT61" s="76"/>
      <c r="BLU61" s="76"/>
      <c r="BLV61" s="76"/>
      <c r="BLW61" s="76"/>
      <c r="BLX61" s="76"/>
      <c r="BLY61" s="76"/>
      <c r="BLZ61" s="76"/>
      <c r="BMA61" s="76"/>
      <c r="BMB61" s="76">
        <v>0</v>
      </c>
      <c r="BMC61" s="76"/>
      <c r="BMD61" s="76"/>
      <c r="BME61" s="76"/>
      <c r="BMF61" s="76"/>
      <c r="BMG61" s="76"/>
      <c r="BMH61" s="76"/>
      <c r="BMI61" s="76"/>
      <c r="BMJ61" s="76"/>
      <c r="BMK61" s="76"/>
      <c r="BML61" s="76"/>
      <c r="BMM61" s="76">
        <v>0</v>
      </c>
      <c r="BMN61" s="76"/>
      <c r="BMO61" s="76"/>
      <c r="BMP61" s="76"/>
      <c r="BMQ61" s="76"/>
      <c r="BMR61" s="76"/>
      <c r="BMS61" s="76"/>
      <c r="BMT61" s="76"/>
      <c r="BMU61" s="76"/>
      <c r="BMV61" s="76"/>
      <c r="BMW61" s="76"/>
      <c r="BMX61" s="76"/>
      <c r="BMY61" s="76"/>
      <c r="BMZ61" s="76"/>
      <c r="BNA61" s="77"/>
      <c r="BNB61" s="35"/>
      <c r="BNC61" s="35"/>
      <c r="BND61" s="35"/>
      <c r="BNE61" s="35"/>
      <c r="BNF61" s="35"/>
      <c r="BNG61" s="35"/>
      <c r="BNH61" s="35"/>
      <c r="BNI61" s="35"/>
      <c r="BNJ61" s="35"/>
      <c r="BNK61" s="35"/>
      <c r="BNL61" s="35"/>
      <c r="BNM61" s="35"/>
      <c r="BNN61" s="35"/>
      <c r="BNO61" s="35"/>
      <c r="BNP61" s="35"/>
      <c r="BNQ61" s="35"/>
      <c r="BNR61" s="35"/>
      <c r="BNS61" s="35"/>
      <c r="BNT61" s="35"/>
      <c r="BNU61" s="35"/>
      <c r="BNV61" s="35"/>
      <c r="BNW61" s="35"/>
      <c r="BNX61" s="35"/>
      <c r="BNY61" s="35"/>
      <c r="BNZ61" s="35"/>
      <c r="BOA61" s="35"/>
      <c r="BOB61" s="35"/>
      <c r="BOC61" s="35"/>
      <c r="BOD61" s="35"/>
      <c r="BOE61" s="35"/>
      <c r="BOF61" s="35"/>
      <c r="BOG61" s="35"/>
      <c r="BOH61" s="35"/>
      <c r="BOI61" s="35"/>
      <c r="BOJ61" s="35"/>
      <c r="BOK61" s="35"/>
      <c r="BOL61" s="35"/>
      <c r="BOM61" s="35"/>
      <c r="BON61" s="35"/>
      <c r="BOO61" s="35"/>
      <c r="BOP61" s="35"/>
      <c r="BOQ61" s="35"/>
      <c r="BOR61" s="35"/>
      <c r="BOS61" s="35"/>
      <c r="BOT61" s="35"/>
      <c r="BOU61" s="35"/>
      <c r="BOV61" s="35"/>
      <c r="BOW61" s="35"/>
      <c r="BOX61" s="35"/>
      <c r="BOY61" s="35"/>
      <c r="BOZ61" s="35"/>
      <c r="BPA61" s="35"/>
    </row>
    <row r="62" spans="1:1769" s="22" customFormat="1" ht="34.5" customHeight="1" thickBot="1">
      <c r="A62" s="86" t="s">
        <v>53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8"/>
      <c r="AS62" s="78" t="s">
        <v>75</v>
      </c>
      <c r="AT62" s="79"/>
      <c r="AU62" s="79"/>
      <c r="AV62" s="79"/>
      <c r="AW62" s="79"/>
      <c r="AX62" s="79"/>
      <c r="AY62" s="79"/>
      <c r="AZ62" s="79"/>
      <c r="BA62" s="79"/>
      <c r="BB62" s="80">
        <f>DB62+FB62+HB62+JB62+LB62+NB62+PB62+RB62+TB62+VB62+XB62+ZB62+ABB62+ADB62+AFB62+AHB62+AJB62+ALB62+ANB62+APB62+ARB62+ATB62+AVB62+AXB62+AZB62+BBB62+BDB62+BFB62+BHB62+BJB62+BLB62</f>
        <v>143601.36000000002</v>
      </c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>
        <f>DM62+FM62+HM62+JM62+LM62+NM62+PM62+RM62+TM62+VM62+XM62+ZM62+ABM62+ADM62+AFM62+AHM62+AJM62+ALM62+ANM62+APM62+ARM62+ATM62+AVM62+AXM62+AZM62+BBM62+BDM62+BFM62+BHM62+BJM62+BLM62</f>
        <v>324608.44</v>
      </c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>
        <f>EB62+GB62+IB62+KB62+MB62+OB62+QB62+SB62+UB62+WB62+YB62+AAB62+ACB62+AEB62+AGB62+AIB62+AKB62+AMB62+AOB62+AQB62+ASB62+AUB62+AWB62+AYB62+BAB62+BCB62+BEB62+BGB62+BIB62+BKB62+BMB62</f>
        <v>143601.36000000002</v>
      </c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>
        <f>EM62+GM62+IM62+KM62+MM62+OM62+QM62+SM62+UM62+WM62+YM62+AAM62+ACM62+AEM62+AGM62+AIM62+AKM62+AMM62+AOM62+AQM62+ASM62+AUM62+AWM62+AYM62+BAM62+BCM62+BEM62+BGM62+BIM62+BKM62+BMM62</f>
        <v>324608.44</v>
      </c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1"/>
      <c r="DB62" s="80">
        <v>0</v>
      </c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>
        <v>0</v>
      </c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>
        <v>0</v>
      </c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>
        <v>0</v>
      </c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1"/>
      <c r="FB62" s="80">
        <v>0</v>
      </c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>
        <v>0</v>
      </c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>
        <v>0</v>
      </c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>
        <v>0</v>
      </c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1"/>
      <c r="HB62" s="80">
        <v>0</v>
      </c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>
        <v>0</v>
      </c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>
        <v>0</v>
      </c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>
        <v>0</v>
      </c>
      <c r="IN62" s="80"/>
      <c r="IO62" s="80"/>
      <c r="IP62" s="80"/>
      <c r="IQ62" s="80"/>
      <c r="IR62" s="80"/>
      <c r="IS62" s="80"/>
      <c r="IT62" s="80"/>
      <c r="IU62" s="80"/>
      <c r="IV62" s="80"/>
      <c r="IW62" s="80"/>
      <c r="IX62" s="80"/>
      <c r="IY62" s="80"/>
      <c r="IZ62" s="80"/>
      <c r="JA62" s="81"/>
      <c r="JB62" s="80">
        <v>0</v>
      </c>
      <c r="JC62" s="80"/>
      <c r="JD62" s="80"/>
      <c r="JE62" s="80"/>
      <c r="JF62" s="80"/>
      <c r="JG62" s="80"/>
      <c r="JH62" s="80"/>
      <c r="JI62" s="80"/>
      <c r="JJ62" s="80"/>
      <c r="JK62" s="80"/>
      <c r="JL62" s="80"/>
      <c r="JM62" s="80">
        <v>0</v>
      </c>
      <c r="JN62" s="80"/>
      <c r="JO62" s="80"/>
      <c r="JP62" s="80"/>
      <c r="JQ62" s="80"/>
      <c r="JR62" s="80"/>
      <c r="JS62" s="80"/>
      <c r="JT62" s="80"/>
      <c r="JU62" s="80"/>
      <c r="JV62" s="80"/>
      <c r="JW62" s="80"/>
      <c r="JX62" s="80"/>
      <c r="JY62" s="80"/>
      <c r="JZ62" s="80"/>
      <c r="KA62" s="80"/>
      <c r="KB62" s="80">
        <v>0</v>
      </c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>
        <v>0</v>
      </c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1"/>
      <c r="LB62" s="80">
        <v>0</v>
      </c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>
        <v>0</v>
      </c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>
        <v>0</v>
      </c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>
        <v>0</v>
      </c>
      <c r="MN62" s="80"/>
      <c r="MO62" s="80"/>
      <c r="MP62" s="80"/>
      <c r="MQ62" s="80"/>
      <c r="MR62" s="80"/>
      <c r="MS62" s="80"/>
      <c r="MT62" s="80"/>
      <c r="MU62" s="80"/>
      <c r="MV62" s="80"/>
      <c r="MW62" s="80"/>
      <c r="MX62" s="80"/>
      <c r="MY62" s="80"/>
      <c r="MZ62" s="80"/>
      <c r="NA62" s="81"/>
      <c r="NB62" s="80">
        <v>0</v>
      </c>
      <c r="NC62" s="80"/>
      <c r="ND62" s="80"/>
      <c r="NE62" s="80"/>
      <c r="NF62" s="80"/>
      <c r="NG62" s="80"/>
      <c r="NH62" s="80"/>
      <c r="NI62" s="80"/>
      <c r="NJ62" s="80"/>
      <c r="NK62" s="80"/>
      <c r="NL62" s="80"/>
      <c r="NM62" s="80">
        <v>0</v>
      </c>
      <c r="NN62" s="80"/>
      <c r="NO62" s="80"/>
      <c r="NP62" s="80"/>
      <c r="NQ62" s="80"/>
      <c r="NR62" s="80"/>
      <c r="NS62" s="80"/>
      <c r="NT62" s="80"/>
      <c r="NU62" s="80"/>
      <c r="NV62" s="80"/>
      <c r="NW62" s="80"/>
      <c r="NX62" s="80"/>
      <c r="NY62" s="80"/>
      <c r="NZ62" s="80"/>
      <c r="OA62" s="80"/>
      <c r="OB62" s="80">
        <v>0</v>
      </c>
      <c r="OC62" s="80"/>
      <c r="OD62" s="80"/>
      <c r="OE62" s="80"/>
      <c r="OF62" s="80"/>
      <c r="OG62" s="80"/>
      <c r="OH62" s="80"/>
      <c r="OI62" s="80"/>
      <c r="OJ62" s="80"/>
      <c r="OK62" s="80"/>
      <c r="OL62" s="80"/>
      <c r="OM62" s="80">
        <v>0</v>
      </c>
      <c r="ON62" s="80"/>
      <c r="OO62" s="80"/>
      <c r="OP62" s="80"/>
      <c r="OQ62" s="80"/>
      <c r="OR62" s="80"/>
      <c r="OS62" s="80"/>
      <c r="OT62" s="80"/>
      <c r="OU62" s="80"/>
      <c r="OV62" s="80"/>
      <c r="OW62" s="80"/>
      <c r="OX62" s="80"/>
      <c r="OY62" s="80"/>
      <c r="OZ62" s="80"/>
      <c r="PA62" s="81"/>
      <c r="PB62" s="80">
        <v>0</v>
      </c>
      <c r="PC62" s="80"/>
      <c r="PD62" s="80"/>
      <c r="PE62" s="80"/>
      <c r="PF62" s="80"/>
      <c r="PG62" s="80"/>
      <c r="PH62" s="80"/>
      <c r="PI62" s="80"/>
      <c r="PJ62" s="80"/>
      <c r="PK62" s="80"/>
      <c r="PL62" s="80"/>
      <c r="PM62" s="80">
        <v>0</v>
      </c>
      <c r="PN62" s="80"/>
      <c r="PO62" s="80"/>
      <c r="PP62" s="80"/>
      <c r="PQ62" s="80"/>
      <c r="PR62" s="80"/>
      <c r="PS62" s="80"/>
      <c r="PT62" s="80"/>
      <c r="PU62" s="80"/>
      <c r="PV62" s="80"/>
      <c r="PW62" s="80"/>
      <c r="PX62" s="80"/>
      <c r="PY62" s="80"/>
      <c r="PZ62" s="80"/>
      <c r="QA62" s="80"/>
      <c r="QB62" s="80">
        <v>0</v>
      </c>
      <c r="QC62" s="80"/>
      <c r="QD62" s="80"/>
      <c r="QE62" s="80"/>
      <c r="QF62" s="80"/>
      <c r="QG62" s="80"/>
      <c r="QH62" s="80"/>
      <c r="QI62" s="80"/>
      <c r="QJ62" s="80"/>
      <c r="QK62" s="80"/>
      <c r="QL62" s="80"/>
      <c r="QM62" s="80">
        <v>0</v>
      </c>
      <c r="QN62" s="80"/>
      <c r="QO62" s="80"/>
      <c r="QP62" s="80"/>
      <c r="QQ62" s="80"/>
      <c r="QR62" s="80"/>
      <c r="QS62" s="80"/>
      <c r="QT62" s="80"/>
      <c r="QU62" s="80"/>
      <c r="QV62" s="80"/>
      <c r="QW62" s="80"/>
      <c r="QX62" s="80"/>
      <c r="QY62" s="80"/>
      <c r="QZ62" s="80"/>
      <c r="RA62" s="81"/>
      <c r="RB62" s="80">
        <v>0</v>
      </c>
      <c r="RC62" s="80"/>
      <c r="RD62" s="80"/>
      <c r="RE62" s="80"/>
      <c r="RF62" s="80"/>
      <c r="RG62" s="80"/>
      <c r="RH62" s="80"/>
      <c r="RI62" s="80"/>
      <c r="RJ62" s="80"/>
      <c r="RK62" s="80"/>
      <c r="RL62" s="80"/>
      <c r="RM62" s="80">
        <v>0</v>
      </c>
      <c r="RN62" s="80"/>
      <c r="RO62" s="80"/>
      <c r="RP62" s="80"/>
      <c r="RQ62" s="80"/>
      <c r="RR62" s="80"/>
      <c r="RS62" s="80"/>
      <c r="RT62" s="80"/>
      <c r="RU62" s="80"/>
      <c r="RV62" s="80"/>
      <c r="RW62" s="80"/>
      <c r="RX62" s="80"/>
      <c r="RY62" s="80"/>
      <c r="RZ62" s="80"/>
      <c r="SA62" s="80"/>
      <c r="SB62" s="80">
        <v>0</v>
      </c>
      <c r="SC62" s="80"/>
      <c r="SD62" s="80"/>
      <c r="SE62" s="80"/>
      <c r="SF62" s="80"/>
      <c r="SG62" s="80"/>
      <c r="SH62" s="80"/>
      <c r="SI62" s="80"/>
      <c r="SJ62" s="80"/>
      <c r="SK62" s="80"/>
      <c r="SL62" s="80"/>
      <c r="SM62" s="80">
        <v>0</v>
      </c>
      <c r="SN62" s="80"/>
      <c r="SO62" s="80"/>
      <c r="SP62" s="80"/>
      <c r="SQ62" s="80"/>
      <c r="SR62" s="80"/>
      <c r="SS62" s="80"/>
      <c r="ST62" s="80"/>
      <c r="SU62" s="80"/>
      <c r="SV62" s="80"/>
      <c r="SW62" s="80"/>
      <c r="SX62" s="80"/>
      <c r="SY62" s="80"/>
      <c r="SZ62" s="80"/>
      <c r="TA62" s="81"/>
      <c r="TB62" s="80">
        <v>0</v>
      </c>
      <c r="TC62" s="80"/>
      <c r="TD62" s="80"/>
      <c r="TE62" s="80"/>
      <c r="TF62" s="80"/>
      <c r="TG62" s="80"/>
      <c r="TH62" s="80"/>
      <c r="TI62" s="80"/>
      <c r="TJ62" s="80"/>
      <c r="TK62" s="80"/>
      <c r="TL62" s="80"/>
      <c r="TM62" s="80">
        <v>67412</v>
      </c>
      <c r="TN62" s="80"/>
      <c r="TO62" s="80"/>
      <c r="TP62" s="80"/>
      <c r="TQ62" s="80"/>
      <c r="TR62" s="80"/>
      <c r="TS62" s="80"/>
      <c r="TT62" s="80"/>
      <c r="TU62" s="80"/>
      <c r="TV62" s="80"/>
      <c r="TW62" s="80"/>
      <c r="TX62" s="80"/>
      <c r="TY62" s="80"/>
      <c r="TZ62" s="80"/>
      <c r="UA62" s="80"/>
      <c r="UB62" s="80">
        <v>0</v>
      </c>
      <c r="UC62" s="80"/>
      <c r="UD62" s="80"/>
      <c r="UE62" s="80"/>
      <c r="UF62" s="80"/>
      <c r="UG62" s="80"/>
      <c r="UH62" s="80"/>
      <c r="UI62" s="80"/>
      <c r="UJ62" s="80"/>
      <c r="UK62" s="80"/>
      <c r="UL62" s="80"/>
      <c r="UM62" s="80">
        <v>67412</v>
      </c>
      <c r="UN62" s="80"/>
      <c r="UO62" s="80"/>
      <c r="UP62" s="80"/>
      <c r="UQ62" s="80"/>
      <c r="UR62" s="80"/>
      <c r="US62" s="80"/>
      <c r="UT62" s="80"/>
      <c r="UU62" s="80"/>
      <c r="UV62" s="80"/>
      <c r="UW62" s="80"/>
      <c r="UX62" s="80"/>
      <c r="UY62" s="80"/>
      <c r="UZ62" s="80"/>
      <c r="VA62" s="81"/>
      <c r="VB62" s="80">
        <v>0</v>
      </c>
      <c r="VC62" s="80"/>
      <c r="VD62" s="80"/>
      <c r="VE62" s="80"/>
      <c r="VF62" s="80"/>
      <c r="VG62" s="80"/>
      <c r="VH62" s="80"/>
      <c r="VI62" s="80"/>
      <c r="VJ62" s="80"/>
      <c r="VK62" s="80"/>
      <c r="VL62" s="80"/>
      <c r="VM62" s="80">
        <v>0</v>
      </c>
      <c r="VN62" s="80"/>
      <c r="VO62" s="80"/>
      <c r="VP62" s="80"/>
      <c r="VQ62" s="80"/>
      <c r="VR62" s="80"/>
      <c r="VS62" s="80"/>
      <c r="VT62" s="80"/>
      <c r="VU62" s="80"/>
      <c r="VV62" s="80"/>
      <c r="VW62" s="80"/>
      <c r="VX62" s="80"/>
      <c r="VY62" s="80"/>
      <c r="VZ62" s="80"/>
      <c r="WA62" s="80"/>
      <c r="WB62" s="80">
        <v>0</v>
      </c>
      <c r="WC62" s="80"/>
      <c r="WD62" s="80"/>
      <c r="WE62" s="80"/>
      <c r="WF62" s="80"/>
      <c r="WG62" s="80"/>
      <c r="WH62" s="80"/>
      <c r="WI62" s="80"/>
      <c r="WJ62" s="80"/>
      <c r="WK62" s="80"/>
      <c r="WL62" s="80"/>
      <c r="WM62" s="80">
        <v>0</v>
      </c>
      <c r="WN62" s="80"/>
      <c r="WO62" s="80"/>
      <c r="WP62" s="80"/>
      <c r="WQ62" s="80"/>
      <c r="WR62" s="80"/>
      <c r="WS62" s="80"/>
      <c r="WT62" s="80"/>
      <c r="WU62" s="80"/>
      <c r="WV62" s="80"/>
      <c r="WW62" s="80"/>
      <c r="WX62" s="80"/>
      <c r="WY62" s="80"/>
      <c r="WZ62" s="80"/>
      <c r="XA62" s="81"/>
      <c r="XB62" s="80">
        <v>0</v>
      </c>
      <c r="XC62" s="80"/>
      <c r="XD62" s="80"/>
      <c r="XE62" s="80"/>
      <c r="XF62" s="80"/>
      <c r="XG62" s="80"/>
      <c r="XH62" s="80"/>
      <c r="XI62" s="80"/>
      <c r="XJ62" s="80"/>
      <c r="XK62" s="80"/>
      <c r="XL62" s="80"/>
      <c r="XM62" s="80">
        <v>0</v>
      </c>
      <c r="XN62" s="80"/>
      <c r="XO62" s="80"/>
      <c r="XP62" s="80"/>
      <c r="XQ62" s="80"/>
      <c r="XR62" s="80"/>
      <c r="XS62" s="80"/>
      <c r="XT62" s="80"/>
      <c r="XU62" s="80"/>
      <c r="XV62" s="80"/>
      <c r="XW62" s="80"/>
      <c r="XX62" s="80"/>
      <c r="XY62" s="80"/>
      <c r="XZ62" s="80"/>
      <c r="YA62" s="80"/>
      <c r="YB62" s="80">
        <v>0</v>
      </c>
      <c r="YC62" s="80"/>
      <c r="YD62" s="80"/>
      <c r="YE62" s="80"/>
      <c r="YF62" s="80"/>
      <c r="YG62" s="80"/>
      <c r="YH62" s="80"/>
      <c r="YI62" s="80"/>
      <c r="YJ62" s="80"/>
      <c r="YK62" s="80"/>
      <c r="YL62" s="80"/>
      <c r="YM62" s="80">
        <v>0</v>
      </c>
      <c r="YN62" s="80"/>
      <c r="YO62" s="80"/>
      <c r="YP62" s="80"/>
      <c r="YQ62" s="80"/>
      <c r="YR62" s="80"/>
      <c r="YS62" s="80"/>
      <c r="YT62" s="80"/>
      <c r="YU62" s="80"/>
      <c r="YV62" s="80"/>
      <c r="YW62" s="80"/>
      <c r="YX62" s="80"/>
      <c r="YY62" s="80"/>
      <c r="YZ62" s="80"/>
      <c r="ZA62" s="81"/>
      <c r="ZB62" s="80">
        <v>0</v>
      </c>
      <c r="ZC62" s="80"/>
      <c r="ZD62" s="80"/>
      <c r="ZE62" s="80"/>
      <c r="ZF62" s="80"/>
      <c r="ZG62" s="80"/>
      <c r="ZH62" s="80"/>
      <c r="ZI62" s="80"/>
      <c r="ZJ62" s="80"/>
      <c r="ZK62" s="80"/>
      <c r="ZL62" s="80"/>
      <c r="ZM62" s="80">
        <v>0</v>
      </c>
      <c r="ZN62" s="80"/>
      <c r="ZO62" s="80"/>
      <c r="ZP62" s="80"/>
      <c r="ZQ62" s="80"/>
      <c r="ZR62" s="80"/>
      <c r="ZS62" s="80"/>
      <c r="ZT62" s="80"/>
      <c r="ZU62" s="80"/>
      <c r="ZV62" s="80"/>
      <c r="ZW62" s="80"/>
      <c r="ZX62" s="80"/>
      <c r="ZY62" s="80"/>
      <c r="ZZ62" s="80"/>
      <c r="AAA62" s="80"/>
      <c r="AAB62" s="80">
        <v>0</v>
      </c>
      <c r="AAC62" s="80"/>
      <c r="AAD62" s="80"/>
      <c r="AAE62" s="80"/>
      <c r="AAF62" s="80"/>
      <c r="AAG62" s="80"/>
      <c r="AAH62" s="80"/>
      <c r="AAI62" s="80"/>
      <c r="AAJ62" s="80"/>
      <c r="AAK62" s="80"/>
      <c r="AAL62" s="80"/>
      <c r="AAM62" s="80">
        <v>0</v>
      </c>
      <c r="AAN62" s="80"/>
      <c r="AAO62" s="80"/>
      <c r="AAP62" s="80"/>
      <c r="AAQ62" s="80"/>
      <c r="AAR62" s="80"/>
      <c r="AAS62" s="80"/>
      <c r="AAT62" s="80"/>
      <c r="AAU62" s="80"/>
      <c r="AAV62" s="80"/>
      <c r="AAW62" s="80"/>
      <c r="AAX62" s="80"/>
      <c r="AAY62" s="80"/>
      <c r="AAZ62" s="80"/>
      <c r="ABA62" s="81"/>
      <c r="ABB62" s="80">
        <v>83400</v>
      </c>
      <c r="ABC62" s="80"/>
      <c r="ABD62" s="80"/>
      <c r="ABE62" s="80"/>
      <c r="ABF62" s="80"/>
      <c r="ABG62" s="80"/>
      <c r="ABH62" s="80"/>
      <c r="ABI62" s="80"/>
      <c r="ABJ62" s="80"/>
      <c r="ABK62" s="80"/>
      <c r="ABL62" s="80"/>
      <c r="ABM62" s="80">
        <v>83400</v>
      </c>
      <c r="ABN62" s="80"/>
      <c r="ABO62" s="80"/>
      <c r="ABP62" s="80"/>
      <c r="ABQ62" s="80"/>
      <c r="ABR62" s="80"/>
      <c r="ABS62" s="80"/>
      <c r="ABT62" s="80"/>
      <c r="ABU62" s="80"/>
      <c r="ABV62" s="80"/>
      <c r="ABW62" s="80"/>
      <c r="ABX62" s="80"/>
      <c r="ABY62" s="80"/>
      <c r="ABZ62" s="80"/>
      <c r="ACA62" s="80"/>
      <c r="ACB62" s="80">
        <v>83400</v>
      </c>
      <c r="ACC62" s="80"/>
      <c r="ACD62" s="80"/>
      <c r="ACE62" s="80"/>
      <c r="ACF62" s="80"/>
      <c r="ACG62" s="80"/>
      <c r="ACH62" s="80"/>
      <c r="ACI62" s="80"/>
      <c r="ACJ62" s="80"/>
      <c r="ACK62" s="80"/>
      <c r="ACL62" s="80"/>
      <c r="ACM62" s="80">
        <v>83400</v>
      </c>
      <c r="ACN62" s="80"/>
      <c r="ACO62" s="80"/>
      <c r="ACP62" s="80"/>
      <c r="ACQ62" s="80"/>
      <c r="ACR62" s="80"/>
      <c r="ACS62" s="80"/>
      <c r="ACT62" s="80"/>
      <c r="ACU62" s="80"/>
      <c r="ACV62" s="80"/>
      <c r="ACW62" s="80"/>
      <c r="ACX62" s="80"/>
      <c r="ACY62" s="80"/>
      <c r="ACZ62" s="80"/>
      <c r="ADA62" s="81"/>
      <c r="ADB62" s="80">
        <v>0</v>
      </c>
      <c r="ADC62" s="80"/>
      <c r="ADD62" s="80"/>
      <c r="ADE62" s="80"/>
      <c r="ADF62" s="80"/>
      <c r="ADG62" s="80"/>
      <c r="ADH62" s="80"/>
      <c r="ADI62" s="80"/>
      <c r="ADJ62" s="80"/>
      <c r="ADK62" s="80"/>
      <c r="ADL62" s="80"/>
      <c r="ADM62" s="80">
        <v>0</v>
      </c>
      <c r="ADN62" s="80"/>
      <c r="ADO62" s="80"/>
      <c r="ADP62" s="80"/>
      <c r="ADQ62" s="80"/>
      <c r="ADR62" s="80"/>
      <c r="ADS62" s="80"/>
      <c r="ADT62" s="80"/>
      <c r="ADU62" s="80"/>
      <c r="ADV62" s="80"/>
      <c r="ADW62" s="80"/>
      <c r="ADX62" s="80"/>
      <c r="ADY62" s="80"/>
      <c r="ADZ62" s="80"/>
      <c r="AEA62" s="80"/>
      <c r="AEB62" s="80">
        <v>0</v>
      </c>
      <c r="AEC62" s="80"/>
      <c r="AED62" s="80"/>
      <c r="AEE62" s="80"/>
      <c r="AEF62" s="80"/>
      <c r="AEG62" s="80"/>
      <c r="AEH62" s="80"/>
      <c r="AEI62" s="80"/>
      <c r="AEJ62" s="80"/>
      <c r="AEK62" s="80"/>
      <c r="AEL62" s="80"/>
      <c r="AEM62" s="80">
        <v>0</v>
      </c>
      <c r="AEN62" s="80"/>
      <c r="AEO62" s="80"/>
      <c r="AEP62" s="80"/>
      <c r="AEQ62" s="80"/>
      <c r="AER62" s="80"/>
      <c r="AES62" s="80"/>
      <c r="AET62" s="80"/>
      <c r="AEU62" s="80"/>
      <c r="AEV62" s="80"/>
      <c r="AEW62" s="80"/>
      <c r="AEX62" s="80"/>
      <c r="AEY62" s="80"/>
      <c r="AEZ62" s="80"/>
      <c r="AFA62" s="81"/>
      <c r="AFB62" s="80">
        <v>0</v>
      </c>
      <c r="AFC62" s="80"/>
      <c r="AFD62" s="80"/>
      <c r="AFE62" s="80"/>
      <c r="AFF62" s="80"/>
      <c r="AFG62" s="80"/>
      <c r="AFH62" s="80"/>
      <c r="AFI62" s="80"/>
      <c r="AFJ62" s="80"/>
      <c r="AFK62" s="80"/>
      <c r="AFL62" s="80"/>
      <c r="AFM62" s="80">
        <v>0</v>
      </c>
      <c r="AFN62" s="80"/>
      <c r="AFO62" s="80"/>
      <c r="AFP62" s="80"/>
      <c r="AFQ62" s="80"/>
      <c r="AFR62" s="80"/>
      <c r="AFS62" s="80"/>
      <c r="AFT62" s="80"/>
      <c r="AFU62" s="80"/>
      <c r="AFV62" s="80"/>
      <c r="AFW62" s="80"/>
      <c r="AFX62" s="80"/>
      <c r="AFY62" s="80"/>
      <c r="AFZ62" s="80"/>
      <c r="AGA62" s="80"/>
      <c r="AGB62" s="80">
        <v>0</v>
      </c>
      <c r="AGC62" s="80"/>
      <c r="AGD62" s="80"/>
      <c r="AGE62" s="80"/>
      <c r="AGF62" s="80"/>
      <c r="AGG62" s="80"/>
      <c r="AGH62" s="80"/>
      <c r="AGI62" s="80"/>
      <c r="AGJ62" s="80"/>
      <c r="AGK62" s="80"/>
      <c r="AGL62" s="80"/>
      <c r="AGM62" s="80">
        <v>0</v>
      </c>
      <c r="AGN62" s="80"/>
      <c r="AGO62" s="80"/>
      <c r="AGP62" s="80"/>
      <c r="AGQ62" s="80"/>
      <c r="AGR62" s="80"/>
      <c r="AGS62" s="80"/>
      <c r="AGT62" s="80"/>
      <c r="AGU62" s="80"/>
      <c r="AGV62" s="80"/>
      <c r="AGW62" s="80"/>
      <c r="AGX62" s="80"/>
      <c r="AGY62" s="80"/>
      <c r="AGZ62" s="80"/>
      <c r="AHA62" s="81"/>
      <c r="AHB62" s="76">
        <v>10231.1</v>
      </c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>
        <v>10231.1</v>
      </c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>
        <v>10231.1</v>
      </c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>
        <v>10231.1</v>
      </c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7"/>
      <c r="AJB62" s="80">
        <v>0</v>
      </c>
      <c r="AJC62" s="80"/>
      <c r="AJD62" s="80"/>
      <c r="AJE62" s="80"/>
      <c r="AJF62" s="80"/>
      <c r="AJG62" s="80"/>
      <c r="AJH62" s="80"/>
      <c r="AJI62" s="80"/>
      <c r="AJJ62" s="80"/>
      <c r="AJK62" s="80"/>
      <c r="AJL62" s="80"/>
      <c r="AJM62" s="80">
        <v>0</v>
      </c>
      <c r="AJN62" s="80"/>
      <c r="AJO62" s="80"/>
      <c r="AJP62" s="80"/>
      <c r="AJQ62" s="80"/>
      <c r="AJR62" s="80"/>
      <c r="AJS62" s="80"/>
      <c r="AJT62" s="80"/>
      <c r="AJU62" s="80"/>
      <c r="AJV62" s="80"/>
      <c r="AJW62" s="80"/>
      <c r="AJX62" s="80"/>
      <c r="AJY62" s="80"/>
      <c r="AJZ62" s="80"/>
      <c r="AKA62" s="80"/>
      <c r="AKB62" s="80">
        <v>0</v>
      </c>
      <c r="AKC62" s="80"/>
      <c r="AKD62" s="80"/>
      <c r="AKE62" s="80"/>
      <c r="AKF62" s="80"/>
      <c r="AKG62" s="80"/>
      <c r="AKH62" s="80"/>
      <c r="AKI62" s="80"/>
      <c r="AKJ62" s="80"/>
      <c r="AKK62" s="80"/>
      <c r="AKL62" s="80"/>
      <c r="AKM62" s="80">
        <v>0</v>
      </c>
      <c r="AKN62" s="80"/>
      <c r="AKO62" s="80"/>
      <c r="AKP62" s="80"/>
      <c r="AKQ62" s="80"/>
      <c r="AKR62" s="80"/>
      <c r="AKS62" s="80"/>
      <c r="AKT62" s="80"/>
      <c r="AKU62" s="80"/>
      <c r="AKV62" s="80"/>
      <c r="AKW62" s="80"/>
      <c r="AKX62" s="80"/>
      <c r="AKY62" s="80"/>
      <c r="AKZ62" s="80"/>
      <c r="ALA62" s="81"/>
      <c r="ALB62" s="80">
        <v>0</v>
      </c>
      <c r="ALC62" s="80"/>
      <c r="ALD62" s="80"/>
      <c r="ALE62" s="80"/>
      <c r="ALF62" s="80"/>
      <c r="ALG62" s="80"/>
      <c r="ALH62" s="80"/>
      <c r="ALI62" s="80"/>
      <c r="ALJ62" s="80"/>
      <c r="ALK62" s="80"/>
      <c r="ALL62" s="80"/>
      <c r="ALM62" s="80">
        <v>0</v>
      </c>
      <c r="ALN62" s="80"/>
      <c r="ALO62" s="80"/>
      <c r="ALP62" s="80"/>
      <c r="ALQ62" s="80"/>
      <c r="ALR62" s="80"/>
      <c r="ALS62" s="80"/>
      <c r="ALT62" s="80"/>
      <c r="ALU62" s="80"/>
      <c r="ALV62" s="80"/>
      <c r="ALW62" s="80"/>
      <c r="ALX62" s="80"/>
      <c r="ALY62" s="80"/>
      <c r="ALZ62" s="80"/>
      <c r="AMA62" s="80"/>
      <c r="AMB62" s="80">
        <v>0</v>
      </c>
      <c r="AMC62" s="80"/>
      <c r="AMD62" s="80"/>
      <c r="AME62" s="80"/>
      <c r="AMF62" s="80"/>
      <c r="AMG62" s="80"/>
      <c r="AMH62" s="80"/>
      <c r="AMI62" s="80"/>
      <c r="AMJ62" s="80"/>
      <c r="AMK62" s="80"/>
      <c r="AML62" s="80"/>
      <c r="AMM62" s="80">
        <v>0</v>
      </c>
      <c r="AMN62" s="80"/>
      <c r="AMO62" s="80"/>
      <c r="AMP62" s="80"/>
      <c r="AMQ62" s="80"/>
      <c r="AMR62" s="80"/>
      <c r="AMS62" s="80"/>
      <c r="AMT62" s="80"/>
      <c r="AMU62" s="80"/>
      <c r="AMV62" s="80"/>
      <c r="AMW62" s="80"/>
      <c r="AMX62" s="80"/>
      <c r="AMY62" s="80"/>
      <c r="AMZ62" s="80"/>
      <c r="ANA62" s="81"/>
      <c r="ANB62" s="80">
        <v>0</v>
      </c>
      <c r="ANC62" s="80"/>
      <c r="AND62" s="80"/>
      <c r="ANE62" s="80"/>
      <c r="ANF62" s="80"/>
      <c r="ANG62" s="80"/>
      <c r="ANH62" s="80"/>
      <c r="ANI62" s="80"/>
      <c r="ANJ62" s="80"/>
      <c r="ANK62" s="80"/>
      <c r="ANL62" s="80"/>
      <c r="ANM62" s="80">
        <v>0</v>
      </c>
      <c r="ANN62" s="80"/>
      <c r="ANO62" s="80"/>
      <c r="ANP62" s="80"/>
      <c r="ANQ62" s="80"/>
      <c r="ANR62" s="80"/>
      <c r="ANS62" s="80"/>
      <c r="ANT62" s="80"/>
      <c r="ANU62" s="80"/>
      <c r="ANV62" s="80"/>
      <c r="ANW62" s="80"/>
      <c r="ANX62" s="80"/>
      <c r="ANY62" s="80"/>
      <c r="ANZ62" s="80"/>
      <c r="AOA62" s="80"/>
      <c r="AOB62" s="80">
        <v>0</v>
      </c>
      <c r="AOC62" s="80"/>
      <c r="AOD62" s="80"/>
      <c r="AOE62" s="80"/>
      <c r="AOF62" s="80"/>
      <c r="AOG62" s="80"/>
      <c r="AOH62" s="80"/>
      <c r="AOI62" s="80"/>
      <c r="AOJ62" s="80"/>
      <c r="AOK62" s="80"/>
      <c r="AOL62" s="80"/>
      <c r="AOM62" s="80">
        <v>0</v>
      </c>
      <c r="AON62" s="80"/>
      <c r="AOO62" s="80"/>
      <c r="AOP62" s="80"/>
      <c r="AOQ62" s="80"/>
      <c r="AOR62" s="80"/>
      <c r="AOS62" s="80"/>
      <c r="AOT62" s="80"/>
      <c r="AOU62" s="80"/>
      <c r="AOV62" s="80"/>
      <c r="AOW62" s="80"/>
      <c r="AOX62" s="80"/>
      <c r="AOY62" s="80"/>
      <c r="AOZ62" s="80"/>
      <c r="APA62" s="81"/>
      <c r="APB62" s="80">
        <v>0</v>
      </c>
      <c r="APC62" s="80"/>
      <c r="APD62" s="80"/>
      <c r="APE62" s="80"/>
      <c r="APF62" s="80"/>
      <c r="APG62" s="80"/>
      <c r="APH62" s="80"/>
      <c r="API62" s="80"/>
      <c r="APJ62" s="80"/>
      <c r="APK62" s="80"/>
      <c r="APL62" s="80"/>
      <c r="APM62" s="80">
        <v>0</v>
      </c>
      <c r="APN62" s="80"/>
      <c r="APO62" s="80"/>
      <c r="APP62" s="80"/>
      <c r="APQ62" s="80"/>
      <c r="APR62" s="80"/>
      <c r="APS62" s="80"/>
      <c r="APT62" s="80"/>
      <c r="APU62" s="80"/>
      <c r="APV62" s="80"/>
      <c r="APW62" s="80"/>
      <c r="APX62" s="80"/>
      <c r="APY62" s="80"/>
      <c r="APZ62" s="80"/>
      <c r="AQA62" s="80"/>
      <c r="AQB62" s="80">
        <v>0</v>
      </c>
      <c r="AQC62" s="80"/>
      <c r="AQD62" s="80"/>
      <c r="AQE62" s="80"/>
      <c r="AQF62" s="80"/>
      <c r="AQG62" s="80"/>
      <c r="AQH62" s="80"/>
      <c r="AQI62" s="80"/>
      <c r="AQJ62" s="80"/>
      <c r="AQK62" s="80"/>
      <c r="AQL62" s="80"/>
      <c r="AQM62" s="80">
        <v>0</v>
      </c>
      <c r="AQN62" s="80"/>
      <c r="AQO62" s="80"/>
      <c r="AQP62" s="80"/>
      <c r="AQQ62" s="80"/>
      <c r="AQR62" s="80"/>
      <c r="AQS62" s="80"/>
      <c r="AQT62" s="80"/>
      <c r="AQU62" s="80"/>
      <c r="AQV62" s="80"/>
      <c r="AQW62" s="80"/>
      <c r="AQX62" s="80"/>
      <c r="AQY62" s="80"/>
      <c r="AQZ62" s="80"/>
      <c r="ARA62" s="81"/>
      <c r="ARB62" s="80">
        <v>0</v>
      </c>
      <c r="ARC62" s="80"/>
      <c r="ARD62" s="80"/>
      <c r="ARE62" s="80"/>
      <c r="ARF62" s="80"/>
      <c r="ARG62" s="80"/>
      <c r="ARH62" s="80"/>
      <c r="ARI62" s="80"/>
      <c r="ARJ62" s="80"/>
      <c r="ARK62" s="80"/>
      <c r="ARL62" s="80"/>
      <c r="ARM62" s="80">
        <v>43474</v>
      </c>
      <c r="ARN62" s="80"/>
      <c r="ARO62" s="80"/>
      <c r="ARP62" s="80"/>
      <c r="ARQ62" s="80"/>
      <c r="ARR62" s="80"/>
      <c r="ARS62" s="80"/>
      <c r="ART62" s="80"/>
      <c r="ARU62" s="80"/>
      <c r="ARV62" s="80"/>
      <c r="ARW62" s="80"/>
      <c r="ARX62" s="80"/>
      <c r="ARY62" s="80"/>
      <c r="ARZ62" s="80"/>
      <c r="ASA62" s="80"/>
      <c r="ASB62" s="80">
        <v>0</v>
      </c>
      <c r="ASC62" s="80"/>
      <c r="ASD62" s="80"/>
      <c r="ASE62" s="80"/>
      <c r="ASF62" s="80"/>
      <c r="ASG62" s="80"/>
      <c r="ASH62" s="80"/>
      <c r="ASI62" s="80"/>
      <c r="ASJ62" s="80"/>
      <c r="ASK62" s="80"/>
      <c r="ASL62" s="80"/>
      <c r="ASM62" s="80">
        <v>43474</v>
      </c>
      <c r="ASN62" s="80"/>
      <c r="ASO62" s="80"/>
      <c r="ASP62" s="80"/>
      <c r="ASQ62" s="80"/>
      <c r="ASR62" s="80"/>
      <c r="ASS62" s="80"/>
      <c r="AST62" s="80"/>
      <c r="ASU62" s="80"/>
      <c r="ASV62" s="80"/>
      <c r="ASW62" s="80"/>
      <c r="ASX62" s="80"/>
      <c r="ASY62" s="80"/>
      <c r="ASZ62" s="80"/>
      <c r="ATA62" s="81"/>
      <c r="ATB62" s="80">
        <v>0</v>
      </c>
      <c r="ATC62" s="80"/>
      <c r="ATD62" s="80"/>
      <c r="ATE62" s="80"/>
      <c r="ATF62" s="80"/>
      <c r="ATG62" s="80"/>
      <c r="ATH62" s="80"/>
      <c r="ATI62" s="80"/>
      <c r="ATJ62" s="80"/>
      <c r="ATK62" s="80"/>
      <c r="ATL62" s="80"/>
      <c r="ATM62" s="80">
        <v>0</v>
      </c>
      <c r="ATN62" s="80"/>
      <c r="ATO62" s="80"/>
      <c r="ATP62" s="80"/>
      <c r="ATQ62" s="80"/>
      <c r="ATR62" s="80"/>
      <c r="ATS62" s="80"/>
      <c r="ATT62" s="80"/>
      <c r="ATU62" s="80"/>
      <c r="ATV62" s="80"/>
      <c r="ATW62" s="80"/>
      <c r="ATX62" s="80"/>
      <c r="ATY62" s="80"/>
      <c r="ATZ62" s="80"/>
      <c r="AUA62" s="80"/>
      <c r="AUB62" s="80">
        <v>0</v>
      </c>
      <c r="AUC62" s="80"/>
      <c r="AUD62" s="80"/>
      <c r="AUE62" s="80"/>
      <c r="AUF62" s="80"/>
      <c r="AUG62" s="80"/>
      <c r="AUH62" s="80"/>
      <c r="AUI62" s="80"/>
      <c r="AUJ62" s="80"/>
      <c r="AUK62" s="80"/>
      <c r="AUL62" s="80"/>
      <c r="AUM62" s="80">
        <v>0</v>
      </c>
      <c r="AUN62" s="80"/>
      <c r="AUO62" s="80"/>
      <c r="AUP62" s="80"/>
      <c r="AUQ62" s="80"/>
      <c r="AUR62" s="80"/>
      <c r="AUS62" s="80"/>
      <c r="AUT62" s="80"/>
      <c r="AUU62" s="80"/>
      <c r="AUV62" s="80"/>
      <c r="AUW62" s="80"/>
      <c r="AUX62" s="80"/>
      <c r="AUY62" s="80"/>
      <c r="AUZ62" s="80"/>
      <c r="AVA62" s="81"/>
      <c r="AVB62" s="80">
        <v>0</v>
      </c>
      <c r="AVC62" s="80"/>
      <c r="AVD62" s="80"/>
      <c r="AVE62" s="80"/>
      <c r="AVF62" s="80"/>
      <c r="AVG62" s="80"/>
      <c r="AVH62" s="80"/>
      <c r="AVI62" s="80"/>
      <c r="AVJ62" s="80"/>
      <c r="AVK62" s="80"/>
      <c r="AVL62" s="80"/>
      <c r="AVM62" s="80">
        <v>0</v>
      </c>
      <c r="AVN62" s="80"/>
      <c r="AVO62" s="80"/>
      <c r="AVP62" s="80"/>
      <c r="AVQ62" s="80"/>
      <c r="AVR62" s="80"/>
      <c r="AVS62" s="80"/>
      <c r="AVT62" s="80"/>
      <c r="AVU62" s="80"/>
      <c r="AVV62" s="80"/>
      <c r="AVW62" s="80"/>
      <c r="AVX62" s="80"/>
      <c r="AVY62" s="80"/>
      <c r="AVZ62" s="80"/>
      <c r="AWA62" s="80"/>
      <c r="AWB62" s="80">
        <v>0</v>
      </c>
      <c r="AWC62" s="80"/>
      <c r="AWD62" s="80"/>
      <c r="AWE62" s="80"/>
      <c r="AWF62" s="80"/>
      <c r="AWG62" s="80"/>
      <c r="AWH62" s="80"/>
      <c r="AWI62" s="80"/>
      <c r="AWJ62" s="80"/>
      <c r="AWK62" s="80"/>
      <c r="AWL62" s="80"/>
      <c r="AWM62" s="80">
        <v>0</v>
      </c>
      <c r="AWN62" s="80"/>
      <c r="AWO62" s="80"/>
      <c r="AWP62" s="80"/>
      <c r="AWQ62" s="80"/>
      <c r="AWR62" s="80"/>
      <c r="AWS62" s="80"/>
      <c r="AWT62" s="80"/>
      <c r="AWU62" s="80"/>
      <c r="AWV62" s="80"/>
      <c r="AWW62" s="80"/>
      <c r="AWX62" s="80"/>
      <c r="AWY62" s="80"/>
      <c r="AWZ62" s="80"/>
      <c r="AXA62" s="81"/>
      <c r="AXB62" s="80">
        <v>0</v>
      </c>
      <c r="AXC62" s="80"/>
      <c r="AXD62" s="80"/>
      <c r="AXE62" s="80"/>
      <c r="AXF62" s="80"/>
      <c r="AXG62" s="80"/>
      <c r="AXH62" s="80"/>
      <c r="AXI62" s="80"/>
      <c r="AXJ62" s="80"/>
      <c r="AXK62" s="80"/>
      <c r="AXL62" s="80"/>
      <c r="AXM62" s="80">
        <v>0</v>
      </c>
      <c r="AXN62" s="80"/>
      <c r="AXO62" s="80"/>
      <c r="AXP62" s="80"/>
      <c r="AXQ62" s="80"/>
      <c r="AXR62" s="80"/>
      <c r="AXS62" s="80"/>
      <c r="AXT62" s="80"/>
      <c r="AXU62" s="80"/>
      <c r="AXV62" s="80"/>
      <c r="AXW62" s="80"/>
      <c r="AXX62" s="80"/>
      <c r="AXY62" s="80"/>
      <c r="AXZ62" s="80"/>
      <c r="AYA62" s="80"/>
      <c r="AYB62" s="80">
        <v>0</v>
      </c>
      <c r="AYC62" s="80"/>
      <c r="AYD62" s="80"/>
      <c r="AYE62" s="80"/>
      <c r="AYF62" s="80"/>
      <c r="AYG62" s="80"/>
      <c r="AYH62" s="80"/>
      <c r="AYI62" s="80"/>
      <c r="AYJ62" s="80"/>
      <c r="AYK62" s="80"/>
      <c r="AYL62" s="80"/>
      <c r="AYM62" s="80">
        <v>0</v>
      </c>
      <c r="AYN62" s="80"/>
      <c r="AYO62" s="80"/>
      <c r="AYP62" s="80"/>
      <c r="AYQ62" s="80"/>
      <c r="AYR62" s="80"/>
      <c r="AYS62" s="80"/>
      <c r="AYT62" s="80"/>
      <c r="AYU62" s="80"/>
      <c r="AYV62" s="80"/>
      <c r="AYW62" s="80"/>
      <c r="AYX62" s="80"/>
      <c r="AYY62" s="80"/>
      <c r="AYZ62" s="80"/>
      <c r="AZA62" s="81"/>
      <c r="AZB62" s="80">
        <v>0</v>
      </c>
      <c r="AZC62" s="80"/>
      <c r="AZD62" s="80"/>
      <c r="AZE62" s="80"/>
      <c r="AZF62" s="80"/>
      <c r="AZG62" s="80"/>
      <c r="AZH62" s="80"/>
      <c r="AZI62" s="80"/>
      <c r="AZJ62" s="80"/>
      <c r="AZK62" s="80"/>
      <c r="AZL62" s="80"/>
      <c r="AZM62" s="80">
        <v>0</v>
      </c>
      <c r="AZN62" s="80"/>
      <c r="AZO62" s="80"/>
      <c r="AZP62" s="80"/>
      <c r="AZQ62" s="80"/>
      <c r="AZR62" s="80"/>
      <c r="AZS62" s="80"/>
      <c r="AZT62" s="80"/>
      <c r="AZU62" s="80"/>
      <c r="AZV62" s="80"/>
      <c r="AZW62" s="80"/>
      <c r="AZX62" s="80"/>
      <c r="AZY62" s="80"/>
      <c r="AZZ62" s="80"/>
      <c r="BAA62" s="80"/>
      <c r="BAB62" s="80">
        <v>0</v>
      </c>
      <c r="BAC62" s="80"/>
      <c r="BAD62" s="80"/>
      <c r="BAE62" s="80"/>
      <c r="BAF62" s="80"/>
      <c r="BAG62" s="80"/>
      <c r="BAH62" s="80"/>
      <c r="BAI62" s="80"/>
      <c r="BAJ62" s="80"/>
      <c r="BAK62" s="80"/>
      <c r="BAL62" s="80"/>
      <c r="BAM62" s="80">
        <v>0</v>
      </c>
      <c r="BAN62" s="80"/>
      <c r="BAO62" s="80"/>
      <c r="BAP62" s="80"/>
      <c r="BAQ62" s="80"/>
      <c r="BAR62" s="80"/>
      <c r="BAS62" s="80"/>
      <c r="BAT62" s="80"/>
      <c r="BAU62" s="80"/>
      <c r="BAV62" s="80"/>
      <c r="BAW62" s="80"/>
      <c r="BAX62" s="80"/>
      <c r="BAY62" s="80"/>
      <c r="BAZ62" s="80"/>
      <c r="BBA62" s="81"/>
      <c r="BBB62" s="80">
        <v>0</v>
      </c>
      <c r="BBC62" s="80"/>
      <c r="BBD62" s="80"/>
      <c r="BBE62" s="80"/>
      <c r="BBF62" s="80"/>
      <c r="BBG62" s="80"/>
      <c r="BBH62" s="80"/>
      <c r="BBI62" s="80"/>
      <c r="BBJ62" s="80"/>
      <c r="BBK62" s="80"/>
      <c r="BBL62" s="80"/>
      <c r="BBM62" s="80">
        <v>70121.08</v>
      </c>
      <c r="BBN62" s="80"/>
      <c r="BBO62" s="80"/>
      <c r="BBP62" s="80"/>
      <c r="BBQ62" s="80"/>
      <c r="BBR62" s="80"/>
      <c r="BBS62" s="80"/>
      <c r="BBT62" s="80"/>
      <c r="BBU62" s="80"/>
      <c r="BBV62" s="80"/>
      <c r="BBW62" s="80"/>
      <c r="BBX62" s="80"/>
      <c r="BBY62" s="80"/>
      <c r="BBZ62" s="80"/>
      <c r="BCA62" s="80"/>
      <c r="BCB62" s="80">
        <v>0</v>
      </c>
      <c r="BCC62" s="80"/>
      <c r="BCD62" s="80"/>
      <c r="BCE62" s="80"/>
      <c r="BCF62" s="80"/>
      <c r="BCG62" s="80"/>
      <c r="BCH62" s="80"/>
      <c r="BCI62" s="80"/>
      <c r="BCJ62" s="80"/>
      <c r="BCK62" s="80"/>
      <c r="BCL62" s="80"/>
      <c r="BCM62" s="80">
        <v>70121.08</v>
      </c>
      <c r="BCN62" s="80"/>
      <c r="BCO62" s="80"/>
      <c r="BCP62" s="80"/>
      <c r="BCQ62" s="80"/>
      <c r="BCR62" s="80"/>
      <c r="BCS62" s="80"/>
      <c r="BCT62" s="80"/>
      <c r="BCU62" s="80"/>
      <c r="BCV62" s="80"/>
      <c r="BCW62" s="80"/>
      <c r="BCX62" s="80"/>
      <c r="BCY62" s="80"/>
      <c r="BCZ62" s="80"/>
      <c r="BDA62" s="81"/>
      <c r="BDB62" s="80">
        <v>0</v>
      </c>
      <c r="BDC62" s="80"/>
      <c r="BDD62" s="80"/>
      <c r="BDE62" s="80"/>
      <c r="BDF62" s="80"/>
      <c r="BDG62" s="80"/>
      <c r="BDH62" s="80"/>
      <c r="BDI62" s="80"/>
      <c r="BDJ62" s="80"/>
      <c r="BDK62" s="80"/>
      <c r="BDL62" s="80"/>
      <c r="BDM62" s="80">
        <v>0</v>
      </c>
      <c r="BDN62" s="80"/>
      <c r="BDO62" s="80"/>
      <c r="BDP62" s="80"/>
      <c r="BDQ62" s="80"/>
      <c r="BDR62" s="80"/>
      <c r="BDS62" s="80"/>
      <c r="BDT62" s="80"/>
      <c r="BDU62" s="80"/>
      <c r="BDV62" s="80"/>
      <c r="BDW62" s="80"/>
      <c r="BDX62" s="80"/>
      <c r="BDY62" s="80"/>
      <c r="BDZ62" s="80"/>
      <c r="BEA62" s="80"/>
      <c r="BEB62" s="80">
        <v>0</v>
      </c>
      <c r="BEC62" s="80"/>
      <c r="BED62" s="80"/>
      <c r="BEE62" s="80"/>
      <c r="BEF62" s="80"/>
      <c r="BEG62" s="80"/>
      <c r="BEH62" s="80"/>
      <c r="BEI62" s="80"/>
      <c r="BEJ62" s="80"/>
      <c r="BEK62" s="80"/>
      <c r="BEL62" s="80"/>
      <c r="BEM62" s="80">
        <v>0</v>
      </c>
      <c r="BEN62" s="80"/>
      <c r="BEO62" s="80"/>
      <c r="BEP62" s="80"/>
      <c r="BEQ62" s="80"/>
      <c r="BER62" s="80"/>
      <c r="BES62" s="80"/>
      <c r="BET62" s="80"/>
      <c r="BEU62" s="80"/>
      <c r="BEV62" s="80"/>
      <c r="BEW62" s="80"/>
      <c r="BEX62" s="80"/>
      <c r="BEY62" s="80"/>
      <c r="BEZ62" s="80"/>
      <c r="BFA62" s="81"/>
      <c r="BFB62" s="80">
        <v>0</v>
      </c>
      <c r="BFC62" s="80"/>
      <c r="BFD62" s="80"/>
      <c r="BFE62" s="80"/>
      <c r="BFF62" s="80"/>
      <c r="BFG62" s="80"/>
      <c r="BFH62" s="80"/>
      <c r="BFI62" s="80"/>
      <c r="BFJ62" s="80"/>
      <c r="BFK62" s="80"/>
      <c r="BFL62" s="80"/>
      <c r="BFM62" s="80">
        <v>0</v>
      </c>
      <c r="BFN62" s="80"/>
      <c r="BFO62" s="80"/>
      <c r="BFP62" s="80"/>
      <c r="BFQ62" s="80"/>
      <c r="BFR62" s="80"/>
      <c r="BFS62" s="80"/>
      <c r="BFT62" s="80"/>
      <c r="BFU62" s="80"/>
      <c r="BFV62" s="80"/>
      <c r="BFW62" s="80"/>
      <c r="BFX62" s="80"/>
      <c r="BFY62" s="80"/>
      <c r="BFZ62" s="80"/>
      <c r="BGA62" s="80"/>
      <c r="BGB62" s="80">
        <v>0</v>
      </c>
      <c r="BGC62" s="80"/>
      <c r="BGD62" s="80"/>
      <c r="BGE62" s="80"/>
      <c r="BGF62" s="80"/>
      <c r="BGG62" s="80"/>
      <c r="BGH62" s="80"/>
      <c r="BGI62" s="80"/>
      <c r="BGJ62" s="80"/>
      <c r="BGK62" s="80"/>
      <c r="BGL62" s="80"/>
      <c r="BGM62" s="80">
        <v>0</v>
      </c>
      <c r="BGN62" s="80"/>
      <c r="BGO62" s="80"/>
      <c r="BGP62" s="80"/>
      <c r="BGQ62" s="80"/>
      <c r="BGR62" s="80"/>
      <c r="BGS62" s="80"/>
      <c r="BGT62" s="80"/>
      <c r="BGU62" s="80"/>
      <c r="BGV62" s="80"/>
      <c r="BGW62" s="80"/>
      <c r="BGX62" s="80"/>
      <c r="BGY62" s="80"/>
      <c r="BGZ62" s="80"/>
      <c r="BHA62" s="81"/>
      <c r="BHB62" s="76">
        <v>49970.26</v>
      </c>
      <c r="BHC62" s="76"/>
      <c r="BHD62" s="76"/>
      <c r="BHE62" s="76"/>
      <c r="BHF62" s="76"/>
      <c r="BHG62" s="76"/>
      <c r="BHH62" s="76"/>
      <c r="BHI62" s="76"/>
      <c r="BHJ62" s="76"/>
      <c r="BHK62" s="76"/>
      <c r="BHL62" s="76"/>
      <c r="BHM62" s="76">
        <v>49970.26</v>
      </c>
      <c r="BHN62" s="76"/>
      <c r="BHO62" s="76"/>
      <c r="BHP62" s="76"/>
      <c r="BHQ62" s="76"/>
      <c r="BHR62" s="76"/>
      <c r="BHS62" s="76"/>
      <c r="BHT62" s="76"/>
      <c r="BHU62" s="76"/>
      <c r="BHV62" s="76"/>
      <c r="BHW62" s="76"/>
      <c r="BHX62" s="76"/>
      <c r="BHY62" s="76"/>
      <c r="BHZ62" s="76"/>
      <c r="BIA62" s="76"/>
      <c r="BIB62" s="76">
        <v>49970.26</v>
      </c>
      <c r="BIC62" s="76"/>
      <c r="BID62" s="76"/>
      <c r="BIE62" s="76"/>
      <c r="BIF62" s="76"/>
      <c r="BIG62" s="76"/>
      <c r="BIH62" s="76"/>
      <c r="BII62" s="76"/>
      <c r="BIJ62" s="76"/>
      <c r="BIK62" s="76"/>
      <c r="BIL62" s="76"/>
      <c r="BIM62" s="76">
        <v>49970.26</v>
      </c>
      <c r="BIN62" s="76"/>
      <c r="BIO62" s="76"/>
      <c r="BIP62" s="76"/>
      <c r="BIQ62" s="76"/>
      <c r="BIR62" s="76"/>
      <c r="BIS62" s="76"/>
      <c r="BIT62" s="76"/>
      <c r="BIU62" s="76"/>
      <c r="BIV62" s="76"/>
      <c r="BIW62" s="76"/>
      <c r="BIX62" s="76"/>
      <c r="BIY62" s="76"/>
      <c r="BIZ62" s="76"/>
      <c r="BJA62" s="77"/>
      <c r="BJB62" s="80">
        <v>0</v>
      </c>
      <c r="BJC62" s="80"/>
      <c r="BJD62" s="80"/>
      <c r="BJE62" s="80"/>
      <c r="BJF62" s="80"/>
      <c r="BJG62" s="80"/>
      <c r="BJH62" s="80"/>
      <c r="BJI62" s="80"/>
      <c r="BJJ62" s="80"/>
      <c r="BJK62" s="80"/>
      <c r="BJL62" s="80"/>
      <c r="BJM62" s="80">
        <v>0</v>
      </c>
      <c r="BJN62" s="80"/>
      <c r="BJO62" s="80"/>
      <c r="BJP62" s="80"/>
      <c r="BJQ62" s="80"/>
      <c r="BJR62" s="80"/>
      <c r="BJS62" s="80"/>
      <c r="BJT62" s="80"/>
      <c r="BJU62" s="80"/>
      <c r="BJV62" s="80"/>
      <c r="BJW62" s="80"/>
      <c r="BJX62" s="80"/>
      <c r="BJY62" s="80"/>
      <c r="BJZ62" s="80"/>
      <c r="BKA62" s="80"/>
      <c r="BKB62" s="80">
        <v>0</v>
      </c>
      <c r="BKC62" s="80"/>
      <c r="BKD62" s="80"/>
      <c r="BKE62" s="80"/>
      <c r="BKF62" s="80"/>
      <c r="BKG62" s="80"/>
      <c r="BKH62" s="80"/>
      <c r="BKI62" s="80"/>
      <c r="BKJ62" s="80"/>
      <c r="BKK62" s="80"/>
      <c r="BKL62" s="80"/>
      <c r="BKM62" s="80">
        <v>0</v>
      </c>
      <c r="BKN62" s="80"/>
      <c r="BKO62" s="80"/>
      <c r="BKP62" s="80"/>
      <c r="BKQ62" s="80"/>
      <c r="BKR62" s="80"/>
      <c r="BKS62" s="80"/>
      <c r="BKT62" s="80"/>
      <c r="BKU62" s="80"/>
      <c r="BKV62" s="80"/>
      <c r="BKW62" s="80"/>
      <c r="BKX62" s="80"/>
      <c r="BKY62" s="80"/>
      <c r="BKZ62" s="80"/>
      <c r="BLA62" s="81"/>
      <c r="BLB62" s="80">
        <v>0</v>
      </c>
      <c r="BLC62" s="80"/>
      <c r="BLD62" s="80"/>
      <c r="BLE62" s="80"/>
      <c r="BLF62" s="80"/>
      <c r="BLG62" s="80"/>
      <c r="BLH62" s="80"/>
      <c r="BLI62" s="80"/>
      <c r="BLJ62" s="80"/>
      <c r="BLK62" s="80"/>
      <c r="BLL62" s="80"/>
      <c r="BLM62" s="80">
        <v>0</v>
      </c>
      <c r="BLN62" s="80"/>
      <c r="BLO62" s="80"/>
      <c r="BLP62" s="80"/>
      <c r="BLQ62" s="80"/>
      <c r="BLR62" s="80"/>
      <c r="BLS62" s="80"/>
      <c r="BLT62" s="80"/>
      <c r="BLU62" s="80"/>
      <c r="BLV62" s="80"/>
      <c r="BLW62" s="80"/>
      <c r="BLX62" s="80"/>
      <c r="BLY62" s="80"/>
      <c r="BLZ62" s="80"/>
      <c r="BMA62" s="80"/>
      <c r="BMB62" s="80">
        <v>0</v>
      </c>
      <c r="BMC62" s="80"/>
      <c r="BMD62" s="80"/>
      <c r="BME62" s="80"/>
      <c r="BMF62" s="80"/>
      <c r="BMG62" s="80"/>
      <c r="BMH62" s="80"/>
      <c r="BMI62" s="80"/>
      <c r="BMJ62" s="80"/>
      <c r="BMK62" s="80"/>
      <c r="BML62" s="80"/>
      <c r="BMM62" s="80">
        <v>0</v>
      </c>
      <c r="BMN62" s="80"/>
      <c r="BMO62" s="80"/>
      <c r="BMP62" s="80"/>
      <c r="BMQ62" s="80"/>
      <c r="BMR62" s="80"/>
      <c r="BMS62" s="80"/>
      <c r="BMT62" s="80"/>
      <c r="BMU62" s="80"/>
      <c r="BMV62" s="80"/>
      <c r="BMW62" s="80"/>
      <c r="BMX62" s="80"/>
      <c r="BMY62" s="80"/>
      <c r="BMZ62" s="80"/>
      <c r="BNA62" s="81"/>
      <c r="BNB62" s="35"/>
      <c r="BNC62" s="35"/>
      <c r="BND62" s="35"/>
      <c r="BNE62" s="35"/>
      <c r="BNF62" s="35"/>
      <c r="BNG62" s="35"/>
      <c r="BNH62" s="35"/>
      <c r="BNI62" s="35"/>
      <c r="BNJ62" s="35"/>
      <c r="BNK62" s="35"/>
      <c r="BNL62" s="35"/>
      <c r="BNM62" s="35"/>
      <c r="BNN62" s="35"/>
      <c r="BNO62" s="35"/>
      <c r="BNP62" s="35"/>
      <c r="BNQ62" s="35"/>
      <c r="BNR62" s="35"/>
      <c r="BNS62" s="35"/>
      <c r="BNT62" s="35"/>
      <c r="BNU62" s="35"/>
      <c r="BNV62" s="35"/>
      <c r="BNW62" s="35"/>
      <c r="BNX62" s="35"/>
      <c r="BNY62" s="35"/>
      <c r="BNZ62" s="35"/>
      <c r="BOA62" s="35"/>
      <c r="BOB62" s="35"/>
      <c r="BOC62" s="35"/>
      <c r="BOD62" s="35"/>
      <c r="BOE62" s="35"/>
      <c r="BOF62" s="35"/>
      <c r="BOG62" s="35"/>
      <c r="BOH62" s="35"/>
      <c r="BOI62" s="35"/>
      <c r="BOJ62" s="35"/>
      <c r="BOK62" s="35"/>
      <c r="BOL62" s="35"/>
      <c r="BOM62" s="35"/>
      <c r="BON62" s="35"/>
      <c r="BOO62" s="35"/>
      <c r="BOP62" s="35"/>
      <c r="BOQ62" s="35"/>
      <c r="BOR62" s="35"/>
      <c r="BOS62" s="35"/>
      <c r="BOT62" s="35"/>
      <c r="BOU62" s="35"/>
      <c r="BOV62" s="35"/>
      <c r="BOW62" s="35"/>
      <c r="BOX62" s="35"/>
      <c r="BOY62" s="35"/>
      <c r="BOZ62" s="35"/>
      <c r="BPA62" s="35"/>
    </row>
    <row r="63" spans="1:1769" s="22" customFormat="1" ht="11.25" customHeigh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4"/>
      <c r="AT63" s="34"/>
      <c r="AU63" s="34"/>
      <c r="AV63" s="34"/>
      <c r="AW63" s="34"/>
      <c r="AX63" s="34"/>
      <c r="AY63" s="34"/>
      <c r="AZ63" s="34"/>
      <c r="BA63" s="34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BNB63" s="50"/>
      <c r="BNC63" s="50"/>
      <c r="BND63" s="50"/>
      <c r="BNE63" s="50"/>
      <c r="BNF63" s="50"/>
      <c r="BNG63" s="50"/>
      <c r="BNH63" s="50"/>
      <c r="BNI63" s="50"/>
      <c r="BNJ63" s="50"/>
      <c r="BNK63" s="50"/>
      <c r="BNL63" s="50"/>
      <c r="BNM63" s="50"/>
      <c r="BNN63" s="50"/>
      <c r="BNO63" s="50"/>
      <c r="BNP63" s="50"/>
      <c r="BNQ63" s="50"/>
      <c r="BNR63" s="50"/>
      <c r="BNS63" s="50"/>
      <c r="BNT63" s="50"/>
      <c r="BNU63" s="50"/>
      <c r="BNV63" s="50"/>
      <c r="BNW63" s="50"/>
      <c r="BNX63" s="50"/>
      <c r="BNY63" s="50"/>
      <c r="BNZ63" s="50"/>
      <c r="BOA63" s="50"/>
      <c r="BOB63" s="50"/>
      <c r="BOC63" s="50"/>
      <c r="BOD63" s="50"/>
      <c r="BOE63" s="50"/>
      <c r="BOF63" s="50"/>
      <c r="BOG63" s="50"/>
      <c r="BOH63" s="50"/>
      <c r="BOI63" s="50"/>
      <c r="BOJ63" s="50"/>
      <c r="BOK63" s="50"/>
      <c r="BOL63" s="50"/>
      <c r="BOM63" s="50"/>
      <c r="BON63" s="50"/>
      <c r="BOO63" s="50"/>
      <c r="BOP63" s="50"/>
      <c r="BOQ63" s="50"/>
      <c r="BOR63" s="50"/>
      <c r="BOS63" s="50"/>
      <c r="BOT63" s="50"/>
      <c r="BOU63" s="50"/>
      <c r="BOV63" s="50"/>
      <c r="BOW63" s="50"/>
      <c r="BOX63" s="50"/>
      <c r="BOY63" s="50"/>
      <c r="BOZ63" s="50"/>
      <c r="BPA63" s="50"/>
    </row>
    <row r="64" spans="1:1769" s="56" customFormat="1" ht="11.25">
      <c r="B64" s="56" t="s">
        <v>79</v>
      </c>
      <c r="BNB64" s="58"/>
      <c r="BNC64" s="58"/>
      <c r="BND64" s="58"/>
      <c r="BNE64" s="58"/>
      <c r="BNF64" s="58"/>
      <c r="BNG64" s="58"/>
      <c r="BNH64" s="58"/>
      <c r="BNI64" s="58"/>
      <c r="BNJ64" s="58"/>
      <c r="BNK64" s="58"/>
      <c r="BNL64" s="58"/>
      <c r="BNM64" s="58"/>
      <c r="BNN64" s="58"/>
      <c r="BNO64" s="58"/>
      <c r="BNP64" s="58"/>
      <c r="BNQ64" s="58"/>
      <c r="BNR64" s="58"/>
      <c r="BNS64" s="58"/>
      <c r="BNT64" s="58"/>
      <c r="BNU64" s="58"/>
      <c r="BNV64" s="58"/>
      <c r="BNW64" s="58"/>
      <c r="BNX64" s="58"/>
      <c r="BNY64" s="58"/>
      <c r="BNZ64" s="58"/>
      <c r="BOA64" s="58"/>
      <c r="BOB64" s="58"/>
      <c r="BOC64" s="58"/>
      <c r="BOD64" s="58"/>
      <c r="BOE64" s="58"/>
      <c r="BOF64" s="58"/>
      <c r="BOG64" s="58"/>
      <c r="BOH64" s="58"/>
      <c r="BOI64" s="58"/>
      <c r="BOJ64" s="58"/>
      <c r="BOK64" s="58"/>
      <c r="BOL64" s="58"/>
      <c r="BOM64" s="58"/>
      <c r="BON64" s="58"/>
      <c r="BOO64" s="58"/>
      <c r="BOP64" s="58"/>
      <c r="BOQ64" s="58"/>
      <c r="BOR64" s="58"/>
      <c r="BOS64" s="58"/>
      <c r="BOT64" s="58"/>
      <c r="BOU64" s="58"/>
      <c r="BOV64" s="58"/>
      <c r="BOW64" s="58"/>
      <c r="BOX64" s="58"/>
      <c r="BOY64" s="58"/>
      <c r="BOZ64" s="58"/>
      <c r="BPA64" s="58"/>
    </row>
    <row r="65" spans="1:106 1718:1769" s="56" customFormat="1" ht="11.25">
      <c r="B65" s="56" t="s">
        <v>80</v>
      </c>
      <c r="AC65" s="70" t="s">
        <v>140</v>
      </c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24"/>
      <c r="AX65" s="24"/>
      <c r="AY65" s="24"/>
      <c r="AZ65" s="24"/>
      <c r="BA65" s="24"/>
      <c r="BB65" s="24"/>
      <c r="BC65" s="24"/>
      <c r="BD65" s="24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Y65" s="24"/>
      <c r="BZ65" s="24"/>
      <c r="CA65" s="24"/>
      <c r="CB65" s="24"/>
      <c r="CC65" s="24"/>
      <c r="CD65" s="24"/>
      <c r="CE65" s="24"/>
      <c r="CF65" s="24"/>
      <c r="CG65" s="70" t="s">
        <v>141</v>
      </c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BNB65" s="58"/>
      <c r="BNC65" s="58"/>
      <c r="BND65" s="58"/>
      <c r="BNE65" s="58"/>
      <c r="BNF65" s="58"/>
      <c r="BNG65" s="58"/>
      <c r="BNH65" s="58"/>
      <c r="BNI65" s="58"/>
      <c r="BNJ65" s="58"/>
      <c r="BNK65" s="58"/>
      <c r="BNL65" s="58"/>
      <c r="BNM65" s="58"/>
      <c r="BNN65" s="58"/>
      <c r="BNO65" s="58"/>
      <c r="BNP65" s="58"/>
      <c r="BNQ65" s="58"/>
      <c r="BNR65" s="58"/>
      <c r="BNS65" s="58"/>
      <c r="BNT65" s="58"/>
      <c r="BNU65" s="58"/>
      <c r="BNV65" s="58"/>
      <c r="BNW65" s="58"/>
      <c r="BNX65" s="58"/>
      <c r="BNY65" s="58"/>
      <c r="BNZ65" s="58"/>
      <c r="BOA65" s="58"/>
      <c r="BOB65" s="58"/>
      <c r="BOC65" s="58"/>
      <c r="BOD65" s="58"/>
      <c r="BOE65" s="58"/>
      <c r="BOF65" s="58"/>
      <c r="BOG65" s="58"/>
      <c r="BOH65" s="58"/>
      <c r="BOI65" s="58"/>
      <c r="BOJ65" s="58"/>
      <c r="BOK65" s="58"/>
      <c r="BOL65" s="58"/>
      <c r="BOM65" s="58"/>
      <c r="BON65" s="58"/>
      <c r="BOO65" s="58"/>
      <c r="BOP65" s="58"/>
      <c r="BOQ65" s="58"/>
      <c r="BOR65" s="58"/>
      <c r="BOS65" s="58"/>
      <c r="BOT65" s="58"/>
      <c r="BOU65" s="58"/>
      <c r="BOV65" s="58"/>
      <c r="BOW65" s="58"/>
      <c r="BOX65" s="58"/>
      <c r="BOY65" s="58"/>
      <c r="BOZ65" s="58"/>
      <c r="BPA65" s="58"/>
    </row>
    <row r="66" spans="1:106 1718:1769" s="26" customFormat="1" ht="10.5">
      <c r="AC66" s="71" t="s">
        <v>81</v>
      </c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54"/>
      <c r="AX66" s="54"/>
      <c r="AY66" s="54"/>
      <c r="AZ66" s="54"/>
      <c r="BA66" s="54"/>
      <c r="BB66" s="54"/>
      <c r="BC66" s="54"/>
      <c r="BD66" s="54"/>
      <c r="BF66" s="71" t="s">
        <v>82</v>
      </c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Y66" s="54"/>
      <c r="BZ66" s="54"/>
      <c r="CA66" s="54"/>
      <c r="CB66" s="54"/>
      <c r="CC66" s="54"/>
      <c r="CD66" s="54"/>
      <c r="CE66" s="54"/>
      <c r="CF66" s="54"/>
      <c r="CG66" s="71" t="s">
        <v>83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BNB66" s="39"/>
      <c r="BNC66" s="39"/>
      <c r="BND66" s="39"/>
      <c r="BNE66" s="39"/>
      <c r="BNF66" s="39"/>
      <c r="BNG66" s="39"/>
      <c r="BNH66" s="39"/>
      <c r="BNI66" s="39"/>
      <c r="BNJ66" s="39"/>
      <c r="BNK66" s="39"/>
      <c r="BNL66" s="39"/>
      <c r="BNM66" s="39"/>
      <c r="BNN66" s="39"/>
      <c r="BNO66" s="39"/>
      <c r="BNP66" s="39"/>
      <c r="BNQ66" s="39"/>
      <c r="BNR66" s="39"/>
      <c r="BNS66" s="39"/>
      <c r="BNT66" s="39"/>
      <c r="BNU66" s="39"/>
      <c r="BNV66" s="39"/>
      <c r="BNW66" s="39"/>
      <c r="BNX66" s="39"/>
      <c r="BNY66" s="39"/>
      <c r="BNZ66" s="39"/>
      <c r="BOA66" s="39"/>
      <c r="BOB66" s="39"/>
      <c r="BOC66" s="39"/>
      <c r="BOD66" s="39"/>
      <c r="BOE66" s="39"/>
      <c r="BOF66" s="39"/>
      <c r="BOG66" s="39"/>
      <c r="BOH66" s="39"/>
      <c r="BOI66" s="39"/>
      <c r="BOJ66" s="39"/>
      <c r="BOK66" s="39"/>
      <c r="BOL66" s="39"/>
      <c r="BOM66" s="39"/>
      <c r="BON66" s="39"/>
      <c r="BOO66" s="39"/>
      <c r="BOP66" s="39"/>
      <c r="BOQ66" s="39"/>
      <c r="BOR66" s="39"/>
      <c r="BOS66" s="39"/>
      <c r="BOT66" s="39"/>
      <c r="BOU66" s="39"/>
      <c r="BOV66" s="39"/>
      <c r="BOW66" s="39"/>
      <c r="BOX66" s="39"/>
      <c r="BOY66" s="39"/>
      <c r="BOZ66" s="39"/>
      <c r="BPA66" s="39"/>
    </row>
    <row r="67" spans="1:106 1718:1769" s="56" customFormat="1" ht="11.25">
      <c r="BNB67" s="58"/>
      <c r="BNC67" s="58"/>
      <c r="BND67" s="58"/>
      <c r="BNE67" s="58"/>
      <c r="BNF67" s="58"/>
      <c r="BNG67" s="58"/>
      <c r="BNH67" s="58"/>
      <c r="BNI67" s="58"/>
      <c r="BNJ67" s="58"/>
      <c r="BNK67" s="58"/>
      <c r="BNL67" s="58"/>
      <c r="BNM67" s="58"/>
      <c r="BNN67" s="58"/>
      <c r="BNO67" s="58"/>
      <c r="BNP67" s="58"/>
      <c r="BNQ67" s="58"/>
      <c r="BNR67" s="58"/>
      <c r="BNS67" s="58"/>
      <c r="BNT67" s="58"/>
      <c r="BNU67" s="58"/>
      <c r="BNV67" s="58"/>
      <c r="BNW67" s="58"/>
      <c r="BNX67" s="58"/>
      <c r="BNY67" s="58"/>
      <c r="BNZ67" s="58"/>
      <c r="BOA67" s="58"/>
      <c r="BOB67" s="58"/>
      <c r="BOC67" s="58"/>
      <c r="BOD67" s="58"/>
      <c r="BOE67" s="58"/>
      <c r="BOF67" s="58"/>
      <c r="BOG67" s="58"/>
      <c r="BOH67" s="58"/>
      <c r="BOI67" s="58"/>
      <c r="BOJ67" s="58"/>
      <c r="BOK67" s="58"/>
      <c r="BOL67" s="58"/>
      <c r="BOM67" s="58"/>
      <c r="BON67" s="58"/>
      <c r="BOO67" s="58"/>
      <c r="BOP67" s="58"/>
      <c r="BOQ67" s="58"/>
      <c r="BOR67" s="58"/>
      <c r="BOS67" s="58"/>
      <c r="BOT67" s="58"/>
      <c r="BOU67" s="58"/>
      <c r="BOV67" s="58"/>
      <c r="BOW67" s="58"/>
      <c r="BOX67" s="58"/>
      <c r="BOY67" s="58"/>
      <c r="BOZ67" s="58"/>
      <c r="BPA67" s="58"/>
    </row>
    <row r="68" spans="1:106 1718:1769" s="56" customFormat="1" ht="11.25">
      <c r="B68" s="56" t="s">
        <v>84</v>
      </c>
      <c r="AC68" s="70" t="s">
        <v>142</v>
      </c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24"/>
      <c r="AX68" s="24"/>
      <c r="AY68" s="24"/>
      <c r="AZ68" s="24"/>
      <c r="BA68" s="24"/>
      <c r="BB68" s="24"/>
      <c r="BC68" s="24"/>
      <c r="BD68" s="24"/>
      <c r="BE68" s="70" t="s">
        <v>143</v>
      </c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24"/>
      <c r="BZ68" s="24"/>
      <c r="CA68" s="24"/>
      <c r="CB68" s="24"/>
      <c r="CC68" s="24"/>
      <c r="CD68" s="24"/>
      <c r="CE68" s="24"/>
      <c r="CF68" s="24"/>
      <c r="CG68" s="72" t="s">
        <v>144</v>
      </c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BNB68" s="58"/>
      <c r="BNC68" s="58"/>
      <c r="BND68" s="58"/>
      <c r="BNE68" s="58"/>
      <c r="BNF68" s="58"/>
      <c r="BNG68" s="58"/>
      <c r="BNH68" s="58"/>
      <c r="BNI68" s="58"/>
      <c r="BNJ68" s="58"/>
      <c r="BNK68" s="58"/>
      <c r="BNL68" s="58"/>
      <c r="BNM68" s="58"/>
      <c r="BNN68" s="58"/>
      <c r="BNO68" s="58"/>
      <c r="BNP68" s="58"/>
      <c r="BNQ68" s="58"/>
      <c r="BNR68" s="58"/>
      <c r="BNS68" s="58"/>
      <c r="BNT68" s="58"/>
      <c r="BNU68" s="58"/>
      <c r="BNV68" s="58"/>
      <c r="BNW68" s="58"/>
      <c r="BNX68" s="58"/>
      <c r="BNY68" s="58"/>
      <c r="BNZ68" s="58"/>
      <c r="BOA68" s="58"/>
      <c r="BOB68" s="58"/>
      <c r="BOC68" s="58"/>
      <c r="BOD68" s="58"/>
      <c r="BOE68" s="58"/>
      <c r="BOF68" s="58"/>
      <c r="BOG68" s="58"/>
      <c r="BOH68" s="58"/>
      <c r="BOI68" s="58"/>
      <c r="BOJ68" s="58"/>
      <c r="BOK68" s="58"/>
      <c r="BOL68" s="58"/>
      <c r="BOM68" s="58"/>
      <c r="BON68" s="58"/>
      <c r="BOO68" s="58"/>
      <c r="BOP68" s="58"/>
      <c r="BOQ68" s="58"/>
      <c r="BOR68" s="58"/>
      <c r="BOS68" s="58"/>
      <c r="BOT68" s="58"/>
      <c r="BOU68" s="58"/>
      <c r="BOV68" s="58"/>
      <c r="BOW68" s="58"/>
      <c r="BOX68" s="58"/>
      <c r="BOY68" s="58"/>
      <c r="BOZ68" s="58"/>
      <c r="BPA68" s="58"/>
    </row>
    <row r="69" spans="1:106 1718:1769" s="26" customFormat="1" ht="10.5">
      <c r="AC69" s="71" t="s">
        <v>81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54"/>
      <c r="AX69" s="54"/>
      <c r="AY69" s="54"/>
      <c r="AZ69" s="54"/>
      <c r="BA69" s="54"/>
      <c r="BB69" s="54"/>
      <c r="BC69" s="54"/>
      <c r="BD69" s="54"/>
      <c r="BE69" s="71" t="s">
        <v>85</v>
      </c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54"/>
      <c r="BZ69" s="54"/>
      <c r="CA69" s="54"/>
      <c r="CB69" s="54"/>
      <c r="CC69" s="54"/>
      <c r="CD69" s="54"/>
      <c r="CE69" s="54"/>
      <c r="CF69" s="54"/>
      <c r="CG69" s="71" t="s">
        <v>86</v>
      </c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</row>
    <row r="70" spans="1:106 1718:1769" s="56" customFormat="1" ht="11.25">
      <c r="BNB70" s="58"/>
      <c r="BNC70" s="58"/>
      <c r="BND70" s="58"/>
      <c r="BNE70" s="58"/>
      <c r="BNF70" s="58"/>
      <c r="BNG70" s="58"/>
      <c r="BNH70" s="58"/>
      <c r="BNI70" s="58"/>
      <c r="BNJ70" s="58"/>
      <c r="BNK70" s="58"/>
      <c r="BNL70" s="58"/>
      <c r="BNM70" s="58"/>
      <c r="BNN70" s="58"/>
      <c r="BNO70" s="58"/>
      <c r="BNP70" s="58"/>
      <c r="BNQ70" s="58"/>
      <c r="BNR70" s="58"/>
      <c r="BNS70" s="58"/>
      <c r="BNT70" s="58"/>
      <c r="BNU70" s="58"/>
      <c r="BNV70" s="58"/>
      <c r="BNW70" s="58"/>
      <c r="BNX70" s="58"/>
      <c r="BNY70" s="58"/>
      <c r="BNZ70" s="58"/>
      <c r="BOA70" s="58"/>
      <c r="BOB70" s="58"/>
      <c r="BOC70" s="58"/>
      <c r="BOD70" s="58"/>
      <c r="BOE70" s="58"/>
      <c r="BOF70" s="58"/>
      <c r="BOG70" s="58"/>
      <c r="BOH70" s="58"/>
      <c r="BOI70" s="58"/>
      <c r="BOJ70" s="58"/>
      <c r="BOK70" s="58"/>
      <c r="BOL70" s="58"/>
      <c r="BOM70" s="58"/>
      <c r="BON70" s="58"/>
      <c r="BOO70" s="58"/>
      <c r="BOP70" s="58"/>
      <c r="BOQ70" s="58"/>
      <c r="BOR70" s="58"/>
      <c r="BOS70" s="58"/>
      <c r="BOT70" s="58"/>
      <c r="BOU70" s="58"/>
      <c r="BOV70" s="58"/>
      <c r="BOW70" s="58"/>
      <c r="BOX70" s="58"/>
      <c r="BOY70" s="58"/>
      <c r="BOZ70" s="58"/>
      <c r="BPA70" s="58"/>
    </row>
    <row r="71" spans="1:106 1718:1769" s="56" customFormat="1" ht="11.25">
      <c r="BNB71" s="58"/>
      <c r="BNC71" s="58"/>
      <c r="BND71" s="58"/>
      <c r="BNE71" s="58"/>
      <c r="BNF71" s="58"/>
      <c r="BNG71" s="58"/>
      <c r="BNH71" s="58"/>
      <c r="BNI71" s="58"/>
      <c r="BNJ71" s="58"/>
      <c r="BNK71" s="58"/>
      <c r="BNL71" s="58"/>
      <c r="BNM71" s="58"/>
      <c r="BNN71" s="58"/>
      <c r="BNO71" s="58"/>
      <c r="BNP71" s="58"/>
      <c r="BNQ71" s="58"/>
      <c r="BNR71" s="58"/>
      <c r="BNS71" s="58"/>
      <c r="BNT71" s="58"/>
      <c r="BNU71" s="58"/>
      <c r="BNV71" s="58"/>
      <c r="BNW71" s="58"/>
      <c r="BNX71" s="58"/>
      <c r="BNY71" s="58"/>
      <c r="BNZ71" s="58"/>
      <c r="BOA71" s="58"/>
      <c r="BOB71" s="58"/>
      <c r="BOC71" s="58"/>
      <c r="BOD71" s="58"/>
      <c r="BOE71" s="58"/>
      <c r="BOF71" s="58"/>
      <c r="BOG71" s="58"/>
      <c r="BOH71" s="58"/>
      <c r="BOI71" s="58"/>
      <c r="BOJ71" s="58"/>
      <c r="BOK71" s="58"/>
      <c r="BOL71" s="58"/>
      <c r="BOM71" s="58"/>
      <c r="BON71" s="58"/>
      <c r="BOO71" s="58"/>
      <c r="BOP71" s="58"/>
      <c r="BOQ71" s="58"/>
      <c r="BOR71" s="58"/>
      <c r="BOS71" s="58"/>
      <c r="BOT71" s="58"/>
      <c r="BOU71" s="58"/>
      <c r="BOV71" s="58"/>
      <c r="BOW71" s="58"/>
      <c r="BOX71" s="58"/>
      <c r="BOY71" s="58"/>
      <c r="BOZ71" s="58"/>
      <c r="BPA71" s="58"/>
    </row>
    <row r="72" spans="1:106 1718:1769" s="25" customFormat="1" ht="11.25">
      <c r="A72" s="73" t="s">
        <v>87</v>
      </c>
      <c r="B72" s="73"/>
      <c r="C72" s="72" t="s">
        <v>101</v>
      </c>
      <c r="D72" s="72"/>
      <c r="E72" s="72"/>
      <c r="F72" s="74" t="s">
        <v>87</v>
      </c>
      <c r="G72" s="74"/>
      <c r="H72" s="72" t="s">
        <v>146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3">
        <v>20</v>
      </c>
      <c r="Y72" s="73"/>
      <c r="Z72" s="73"/>
      <c r="AA72" s="75" t="s">
        <v>147</v>
      </c>
      <c r="AB72" s="75"/>
      <c r="AC72" s="75"/>
      <c r="AD72" s="74" t="s">
        <v>88</v>
      </c>
      <c r="AE72" s="74"/>
      <c r="AF72" s="74"/>
      <c r="BNB72" s="51"/>
      <c r="BNC72" s="51"/>
      <c r="BND72" s="51"/>
      <c r="BNE72" s="51"/>
      <c r="BNF72" s="51"/>
      <c r="BNG72" s="51"/>
      <c r="BNH72" s="51"/>
      <c r="BNI72" s="51"/>
      <c r="BNJ72" s="51"/>
      <c r="BNK72" s="51"/>
      <c r="BNL72" s="51"/>
      <c r="BNM72" s="51"/>
      <c r="BNN72" s="51"/>
      <c r="BNO72" s="51"/>
      <c r="BNP72" s="51"/>
      <c r="BNQ72" s="51"/>
      <c r="BNR72" s="51"/>
      <c r="BNS72" s="51"/>
      <c r="BNT72" s="51"/>
      <c r="BNU72" s="51"/>
      <c r="BNV72" s="51"/>
      <c r="BNW72" s="51"/>
      <c r="BNX72" s="51"/>
      <c r="BNY72" s="51"/>
      <c r="BNZ72" s="51"/>
      <c r="BOA72" s="51"/>
      <c r="BOB72" s="51"/>
      <c r="BOC72" s="51"/>
      <c r="BOD72" s="51"/>
      <c r="BOE72" s="51"/>
      <c r="BOF72" s="51"/>
      <c r="BOG72" s="51"/>
      <c r="BOH72" s="51"/>
      <c r="BOI72" s="51"/>
      <c r="BOJ72" s="51"/>
      <c r="BOK72" s="51"/>
      <c r="BOL72" s="51"/>
      <c r="BOM72" s="51"/>
      <c r="BON72" s="51"/>
      <c r="BOO72" s="51"/>
      <c r="BOP72" s="51"/>
      <c r="BOQ72" s="51"/>
      <c r="BOR72" s="51"/>
      <c r="BOS72" s="51"/>
      <c r="BOT72" s="51"/>
      <c r="BOU72" s="51"/>
      <c r="BOV72" s="51"/>
      <c r="BOW72" s="51"/>
      <c r="BOX72" s="51"/>
      <c r="BOY72" s="51"/>
      <c r="BOZ72" s="51"/>
      <c r="BPA72" s="51"/>
    </row>
    <row r="73" spans="1:106 1718:1769" s="25" customFormat="1" ht="11.25" customHeight="1" thickBot="1">
      <c r="BNB73" s="51"/>
      <c r="BNC73" s="51"/>
      <c r="BND73" s="51"/>
      <c r="BNE73" s="51"/>
      <c r="BNF73" s="51"/>
      <c r="BNG73" s="51"/>
      <c r="BNH73" s="51"/>
      <c r="BNI73" s="51"/>
      <c r="BNJ73" s="51"/>
      <c r="BNK73" s="51"/>
      <c r="BNL73" s="51"/>
      <c r="BNM73" s="51"/>
      <c r="BNN73" s="51"/>
      <c r="BNO73" s="51"/>
      <c r="BNP73" s="51"/>
      <c r="BNQ73" s="51"/>
      <c r="BNR73" s="51"/>
      <c r="BNS73" s="51"/>
      <c r="BNT73" s="51"/>
      <c r="BNU73" s="51"/>
      <c r="BNV73" s="51"/>
      <c r="BNW73" s="51"/>
      <c r="BNX73" s="51"/>
      <c r="BNY73" s="51"/>
      <c r="BNZ73" s="51"/>
      <c r="BOA73" s="51"/>
      <c r="BOB73" s="51"/>
      <c r="BOC73" s="51"/>
      <c r="BOD73" s="51"/>
      <c r="BOE73" s="51"/>
      <c r="BOF73" s="51"/>
      <c r="BOG73" s="51"/>
      <c r="BOH73" s="51"/>
      <c r="BOI73" s="51"/>
      <c r="BOJ73" s="51"/>
      <c r="BOK73" s="51"/>
      <c r="BOL73" s="51"/>
      <c r="BOM73" s="51"/>
      <c r="BON73" s="51"/>
      <c r="BOO73" s="51"/>
      <c r="BOP73" s="51"/>
      <c r="BOQ73" s="51"/>
      <c r="BOR73" s="51"/>
      <c r="BOS73" s="51"/>
      <c r="BOT73" s="51"/>
      <c r="BOU73" s="51"/>
      <c r="BOV73" s="51"/>
      <c r="BOW73" s="51"/>
      <c r="BOX73" s="51"/>
      <c r="BOY73" s="51"/>
      <c r="BOZ73" s="51"/>
      <c r="BPA73" s="51"/>
    </row>
    <row r="74" spans="1:106 1718:1769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</row>
    <row r="75" spans="1:106 1718:1769" ht="12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</row>
    <row r="76" spans="1:106 1718:1769" s="12" customFormat="1" ht="45.75" customHeight="1">
      <c r="A76" s="61"/>
      <c r="B76" s="68" t="s">
        <v>76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1"/>
      <c r="BNB76" s="61"/>
      <c r="BNC76" s="61"/>
      <c r="BND76" s="61"/>
      <c r="BNE76" s="61"/>
      <c r="BNF76" s="61"/>
      <c r="BNG76" s="61"/>
      <c r="BNH76" s="61"/>
      <c r="BNI76" s="61"/>
      <c r="BNJ76" s="61"/>
      <c r="BNK76" s="61"/>
      <c r="BNL76" s="61"/>
      <c r="BNM76" s="61"/>
      <c r="BNN76" s="61"/>
      <c r="BNO76" s="61"/>
      <c r="BNP76" s="61"/>
      <c r="BNQ76" s="61"/>
      <c r="BNR76" s="61"/>
      <c r="BNS76" s="61"/>
      <c r="BNT76" s="61"/>
      <c r="BNU76" s="61"/>
      <c r="BNV76" s="61"/>
      <c r="BNW76" s="61"/>
      <c r="BNX76" s="61"/>
      <c r="BNY76" s="61"/>
      <c r="BNZ76" s="61"/>
      <c r="BOA76" s="61"/>
      <c r="BOB76" s="61"/>
      <c r="BOC76" s="61"/>
      <c r="BOD76" s="61"/>
      <c r="BOE76" s="61"/>
      <c r="BOF76" s="61"/>
      <c r="BOG76" s="61"/>
      <c r="BOH76" s="61"/>
      <c r="BOI76" s="61"/>
      <c r="BOJ76" s="61"/>
      <c r="BOK76" s="61"/>
      <c r="BOL76" s="61"/>
      <c r="BOM76" s="61"/>
      <c r="BON76" s="61"/>
      <c r="BOO76" s="61"/>
      <c r="BOP76" s="61"/>
      <c r="BOQ76" s="61"/>
      <c r="BOR76" s="61"/>
      <c r="BOS76" s="61"/>
      <c r="BOT76" s="61"/>
      <c r="BOU76" s="61"/>
      <c r="BOV76" s="61"/>
      <c r="BOW76" s="61"/>
      <c r="BOX76" s="61"/>
      <c r="BOY76" s="61"/>
      <c r="BOZ76" s="61"/>
      <c r="BPA76" s="61"/>
    </row>
    <row r="77" spans="1:106 1718:1769" s="12" customFormat="1" ht="67.5" customHeight="1">
      <c r="A77" s="61"/>
      <c r="B77" s="68" t="s">
        <v>92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1"/>
      <c r="BNB77" s="61"/>
      <c r="BNC77" s="61"/>
      <c r="BND77" s="61"/>
      <c r="BNE77" s="61"/>
      <c r="BNF77" s="61"/>
      <c r="BNG77" s="61"/>
      <c r="BNH77" s="61"/>
      <c r="BNI77" s="61"/>
      <c r="BNJ77" s="61"/>
      <c r="BNK77" s="61"/>
      <c r="BNL77" s="61"/>
      <c r="BNM77" s="61"/>
      <c r="BNN77" s="61"/>
      <c r="BNO77" s="61"/>
      <c r="BNP77" s="61"/>
      <c r="BNQ77" s="61"/>
      <c r="BNR77" s="61"/>
      <c r="BNS77" s="61"/>
      <c r="BNT77" s="61"/>
      <c r="BNU77" s="61"/>
      <c r="BNV77" s="61"/>
      <c r="BNW77" s="61"/>
      <c r="BNX77" s="61"/>
      <c r="BNY77" s="61"/>
      <c r="BNZ77" s="61"/>
      <c r="BOA77" s="61"/>
      <c r="BOB77" s="61"/>
      <c r="BOC77" s="61"/>
      <c r="BOD77" s="61"/>
      <c r="BOE77" s="61"/>
      <c r="BOF77" s="61"/>
      <c r="BOG77" s="61"/>
      <c r="BOH77" s="61"/>
      <c r="BOI77" s="61"/>
      <c r="BOJ77" s="61"/>
      <c r="BOK77" s="61"/>
      <c r="BOL77" s="61"/>
      <c r="BOM77" s="61"/>
      <c r="BON77" s="61"/>
      <c r="BOO77" s="61"/>
      <c r="BOP77" s="61"/>
      <c r="BOQ77" s="61"/>
      <c r="BOR77" s="61"/>
      <c r="BOS77" s="61"/>
      <c r="BOT77" s="61"/>
      <c r="BOU77" s="61"/>
      <c r="BOV77" s="61"/>
      <c r="BOW77" s="61"/>
      <c r="BOX77" s="61"/>
      <c r="BOY77" s="61"/>
      <c r="BOZ77" s="61"/>
      <c r="BPA77" s="61"/>
    </row>
    <row r="78" spans="1:106 1718:1769" s="12" customFormat="1" ht="90" customHeight="1">
      <c r="A78" s="61"/>
      <c r="B78" s="68" t="s">
        <v>77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1"/>
      <c r="BNB78" s="61"/>
      <c r="BNC78" s="61"/>
      <c r="BND78" s="61"/>
      <c r="BNE78" s="61"/>
      <c r="BNF78" s="61"/>
      <c r="BNG78" s="61"/>
      <c r="BNH78" s="61"/>
      <c r="BNI78" s="61"/>
      <c r="BNJ78" s="61"/>
      <c r="BNK78" s="61"/>
      <c r="BNL78" s="61"/>
      <c r="BNM78" s="61"/>
      <c r="BNN78" s="61"/>
      <c r="BNO78" s="61"/>
      <c r="BNP78" s="61"/>
      <c r="BNQ78" s="61"/>
      <c r="BNR78" s="61"/>
      <c r="BNS78" s="61"/>
      <c r="BNT78" s="61"/>
      <c r="BNU78" s="61"/>
      <c r="BNV78" s="61"/>
      <c r="BNW78" s="61"/>
      <c r="BNX78" s="61"/>
      <c r="BNY78" s="61"/>
      <c r="BNZ78" s="61"/>
      <c r="BOA78" s="61"/>
      <c r="BOB78" s="61"/>
      <c r="BOC78" s="61"/>
      <c r="BOD78" s="61"/>
      <c r="BOE78" s="61"/>
      <c r="BOF78" s="61"/>
      <c r="BOG78" s="61"/>
      <c r="BOH78" s="61"/>
      <c r="BOI78" s="61"/>
      <c r="BOJ78" s="61"/>
      <c r="BOK78" s="61"/>
      <c r="BOL78" s="61"/>
      <c r="BOM78" s="61"/>
      <c r="BON78" s="61"/>
      <c r="BOO78" s="61"/>
      <c r="BOP78" s="61"/>
      <c r="BOQ78" s="61"/>
      <c r="BOR78" s="61"/>
      <c r="BOS78" s="61"/>
      <c r="BOT78" s="61"/>
      <c r="BOU78" s="61"/>
      <c r="BOV78" s="61"/>
      <c r="BOW78" s="61"/>
      <c r="BOX78" s="61"/>
      <c r="BOY78" s="61"/>
      <c r="BOZ78" s="61"/>
      <c r="BPA78" s="61"/>
    </row>
    <row r="79" spans="1:106 1718:1769" s="12" customFormat="1" ht="56.25" customHeight="1">
      <c r="A79" s="61"/>
      <c r="B79" s="68" t="s">
        <v>93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1"/>
      <c r="BNB79" s="61"/>
      <c r="BNC79" s="61"/>
      <c r="BND79" s="61"/>
      <c r="BNE79" s="61"/>
      <c r="BNF79" s="61"/>
      <c r="BNG79" s="61"/>
      <c r="BNH79" s="61"/>
      <c r="BNI79" s="61"/>
      <c r="BNJ79" s="61"/>
      <c r="BNK79" s="61"/>
      <c r="BNL79" s="61"/>
      <c r="BNM79" s="61"/>
      <c r="BNN79" s="61"/>
      <c r="BNO79" s="61"/>
      <c r="BNP79" s="61"/>
      <c r="BNQ79" s="61"/>
      <c r="BNR79" s="61"/>
      <c r="BNS79" s="61"/>
      <c r="BNT79" s="61"/>
      <c r="BNU79" s="61"/>
      <c r="BNV79" s="61"/>
      <c r="BNW79" s="61"/>
      <c r="BNX79" s="61"/>
      <c r="BNY79" s="61"/>
      <c r="BNZ79" s="61"/>
      <c r="BOA79" s="61"/>
      <c r="BOB79" s="61"/>
      <c r="BOC79" s="61"/>
      <c r="BOD79" s="61"/>
      <c r="BOE79" s="61"/>
      <c r="BOF79" s="61"/>
      <c r="BOG79" s="61"/>
      <c r="BOH79" s="61"/>
      <c r="BOI79" s="61"/>
      <c r="BOJ79" s="61"/>
      <c r="BOK79" s="61"/>
      <c r="BOL79" s="61"/>
      <c r="BOM79" s="61"/>
      <c r="BON79" s="61"/>
      <c r="BOO79" s="61"/>
      <c r="BOP79" s="61"/>
      <c r="BOQ79" s="61"/>
      <c r="BOR79" s="61"/>
      <c r="BOS79" s="61"/>
      <c r="BOT79" s="61"/>
      <c r="BOU79" s="61"/>
      <c r="BOV79" s="61"/>
      <c r="BOW79" s="61"/>
      <c r="BOX79" s="61"/>
      <c r="BOY79" s="61"/>
      <c r="BOZ79" s="61"/>
      <c r="BPA79" s="61"/>
    </row>
    <row r="80" spans="1:106 1718:1769" s="12" customFormat="1" ht="67.5" customHeight="1">
      <c r="A80" s="61"/>
      <c r="B80" s="68" t="s">
        <v>94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1"/>
      <c r="BNB80" s="61"/>
      <c r="BNC80" s="61"/>
      <c r="BND80" s="61"/>
      <c r="BNE80" s="61"/>
      <c r="BNF80" s="61"/>
      <c r="BNG80" s="61"/>
      <c r="BNH80" s="61"/>
      <c r="BNI80" s="61"/>
      <c r="BNJ80" s="61"/>
      <c r="BNK80" s="61"/>
      <c r="BNL80" s="61"/>
      <c r="BNM80" s="61"/>
      <c r="BNN80" s="61"/>
      <c r="BNO80" s="61"/>
      <c r="BNP80" s="61"/>
      <c r="BNQ80" s="61"/>
      <c r="BNR80" s="61"/>
      <c r="BNS80" s="61"/>
      <c r="BNT80" s="61"/>
      <c r="BNU80" s="61"/>
      <c r="BNV80" s="61"/>
      <c r="BNW80" s="61"/>
      <c r="BNX80" s="61"/>
      <c r="BNY80" s="61"/>
      <c r="BNZ80" s="61"/>
      <c r="BOA80" s="61"/>
      <c r="BOB80" s="61"/>
      <c r="BOC80" s="61"/>
      <c r="BOD80" s="61"/>
      <c r="BOE80" s="61"/>
      <c r="BOF80" s="61"/>
      <c r="BOG80" s="61"/>
      <c r="BOH80" s="61"/>
      <c r="BOI80" s="61"/>
      <c r="BOJ80" s="61"/>
      <c r="BOK80" s="61"/>
      <c r="BOL80" s="61"/>
      <c r="BOM80" s="61"/>
      <c r="BON80" s="61"/>
      <c r="BOO80" s="61"/>
      <c r="BOP80" s="61"/>
      <c r="BOQ80" s="61"/>
      <c r="BOR80" s="61"/>
      <c r="BOS80" s="61"/>
      <c r="BOT80" s="61"/>
      <c r="BOU80" s="61"/>
      <c r="BOV80" s="61"/>
      <c r="BOW80" s="61"/>
      <c r="BOX80" s="61"/>
      <c r="BOY80" s="61"/>
      <c r="BOZ80" s="61"/>
      <c r="BPA80" s="61"/>
    </row>
    <row r="81" spans="1:105 1718:1769" s="12" customFormat="1" ht="67.5" customHeight="1">
      <c r="A81" s="61"/>
      <c r="B81" s="68" t="s">
        <v>95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1"/>
      <c r="BNB81" s="61"/>
      <c r="BNC81" s="61"/>
      <c r="BND81" s="61"/>
      <c r="BNE81" s="61"/>
      <c r="BNF81" s="61"/>
      <c r="BNG81" s="61"/>
      <c r="BNH81" s="61"/>
      <c r="BNI81" s="61"/>
      <c r="BNJ81" s="61"/>
      <c r="BNK81" s="61"/>
      <c r="BNL81" s="61"/>
      <c r="BNM81" s="61"/>
      <c r="BNN81" s="61"/>
      <c r="BNO81" s="61"/>
      <c r="BNP81" s="61"/>
      <c r="BNQ81" s="61"/>
      <c r="BNR81" s="61"/>
      <c r="BNS81" s="61"/>
      <c r="BNT81" s="61"/>
      <c r="BNU81" s="61"/>
      <c r="BNV81" s="61"/>
      <c r="BNW81" s="61"/>
      <c r="BNX81" s="61"/>
      <c r="BNY81" s="61"/>
      <c r="BNZ81" s="61"/>
      <c r="BOA81" s="61"/>
      <c r="BOB81" s="61"/>
      <c r="BOC81" s="61"/>
      <c r="BOD81" s="61"/>
      <c r="BOE81" s="61"/>
      <c r="BOF81" s="61"/>
      <c r="BOG81" s="61"/>
      <c r="BOH81" s="61"/>
      <c r="BOI81" s="61"/>
      <c r="BOJ81" s="61"/>
      <c r="BOK81" s="61"/>
      <c r="BOL81" s="61"/>
      <c r="BOM81" s="61"/>
      <c r="BON81" s="61"/>
      <c r="BOO81" s="61"/>
      <c r="BOP81" s="61"/>
      <c r="BOQ81" s="61"/>
      <c r="BOR81" s="61"/>
      <c r="BOS81" s="61"/>
      <c r="BOT81" s="61"/>
      <c r="BOU81" s="61"/>
      <c r="BOV81" s="61"/>
      <c r="BOW81" s="61"/>
      <c r="BOX81" s="61"/>
      <c r="BOY81" s="61"/>
      <c r="BOZ81" s="61"/>
      <c r="BPA81" s="61"/>
    </row>
    <row r="82" spans="1:105 1718:1769" s="12" customFormat="1" ht="56.25" customHeight="1">
      <c r="A82" s="61"/>
      <c r="B82" s="68" t="s">
        <v>96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1"/>
      <c r="BNB82" s="61"/>
      <c r="BNC82" s="61"/>
      <c r="BND82" s="61"/>
      <c r="BNE82" s="61"/>
      <c r="BNF82" s="61"/>
      <c r="BNG82" s="61"/>
      <c r="BNH82" s="61"/>
      <c r="BNI82" s="61"/>
      <c r="BNJ82" s="61"/>
      <c r="BNK82" s="61"/>
      <c r="BNL82" s="61"/>
      <c r="BNM82" s="61"/>
      <c r="BNN82" s="61"/>
      <c r="BNO82" s="61"/>
      <c r="BNP82" s="61"/>
      <c r="BNQ82" s="61"/>
      <c r="BNR82" s="61"/>
      <c r="BNS82" s="61"/>
      <c r="BNT82" s="61"/>
      <c r="BNU82" s="61"/>
      <c r="BNV82" s="61"/>
      <c r="BNW82" s="61"/>
      <c r="BNX82" s="61"/>
      <c r="BNY82" s="61"/>
      <c r="BNZ82" s="61"/>
      <c r="BOA82" s="61"/>
      <c r="BOB82" s="61"/>
      <c r="BOC82" s="61"/>
      <c r="BOD82" s="61"/>
      <c r="BOE82" s="61"/>
      <c r="BOF82" s="61"/>
      <c r="BOG82" s="61"/>
      <c r="BOH82" s="61"/>
      <c r="BOI82" s="61"/>
      <c r="BOJ82" s="61"/>
      <c r="BOK82" s="61"/>
      <c r="BOL82" s="61"/>
      <c r="BOM82" s="61"/>
      <c r="BON82" s="61"/>
      <c r="BOO82" s="61"/>
      <c r="BOP82" s="61"/>
      <c r="BOQ82" s="61"/>
      <c r="BOR82" s="61"/>
      <c r="BOS82" s="61"/>
      <c r="BOT82" s="61"/>
      <c r="BOU82" s="61"/>
      <c r="BOV82" s="61"/>
      <c r="BOW82" s="61"/>
      <c r="BOX82" s="61"/>
      <c r="BOY82" s="61"/>
      <c r="BOZ82" s="61"/>
      <c r="BPA82" s="61"/>
    </row>
    <row r="83" spans="1:105 1718:1769" s="12" customFormat="1" ht="78" customHeight="1">
      <c r="A83" s="61"/>
      <c r="B83" s="68" t="s">
        <v>100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1"/>
      <c r="BNB83" s="61"/>
      <c r="BNC83" s="61"/>
      <c r="BND83" s="61"/>
      <c r="BNE83" s="61"/>
      <c r="BNF83" s="61"/>
      <c r="BNG83" s="61"/>
      <c r="BNH83" s="61"/>
      <c r="BNI83" s="61"/>
      <c r="BNJ83" s="61"/>
      <c r="BNK83" s="61"/>
      <c r="BNL83" s="61"/>
      <c r="BNM83" s="61"/>
      <c r="BNN83" s="61"/>
      <c r="BNO83" s="61"/>
      <c r="BNP83" s="61"/>
      <c r="BNQ83" s="61"/>
      <c r="BNR83" s="61"/>
      <c r="BNS83" s="61"/>
      <c r="BNT83" s="61"/>
      <c r="BNU83" s="61"/>
      <c r="BNV83" s="61"/>
      <c r="BNW83" s="61"/>
      <c r="BNX83" s="61"/>
      <c r="BNY83" s="61"/>
      <c r="BNZ83" s="61"/>
      <c r="BOA83" s="61"/>
      <c r="BOB83" s="61"/>
      <c r="BOC83" s="61"/>
      <c r="BOD83" s="61"/>
      <c r="BOE83" s="61"/>
      <c r="BOF83" s="61"/>
      <c r="BOG83" s="61"/>
      <c r="BOH83" s="61"/>
      <c r="BOI83" s="61"/>
      <c r="BOJ83" s="61"/>
      <c r="BOK83" s="61"/>
      <c r="BOL83" s="61"/>
      <c r="BOM83" s="61"/>
      <c r="BON83" s="61"/>
      <c r="BOO83" s="61"/>
      <c r="BOP83" s="61"/>
      <c r="BOQ83" s="61"/>
      <c r="BOR83" s="61"/>
      <c r="BOS83" s="61"/>
      <c r="BOT83" s="61"/>
      <c r="BOU83" s="61"/>
      <c r="BOV83" s="61"/>
      <c r="BOW83" s="61"/>
      <c r="BOX83" s="61"/>
      <c r="BOY83" s="61"/>
      <c r="BOZ83" s="61"/>
      <c r="BPA83" s="61"/>
    </row>
    <row r="84" spans="1:105 1718:1769" s="12" customFormat="1" ht="45.75" customHeight="1">
      <c r="A84" s="61"/>
      <c r="B84" s="68" t="s">
        <v>99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1"/>
      <c r="BNB84" s="61"/>
      <c r="BNC84" s="61"/>
      <c r="BND84" s="61"/>
      <c r="BNE84" s="61"/>
      <c r="BNF84" s="61"/>
      <c r="BNG84" s="61"/>
      <c r="BNH84" s="61"/>
      <c r="BNI84" s="61"/>
      <c r="BNJ84" s="61"/>
      <c r="BNK84" s="61"/>
      <c r="BNL84" s="61"/>
      <c r="BNM84" s="61"/>
      <c r="BNN84" s="61"/>
      <c r="BNO84" s="61"/>
      <c r="BNP84" s="61"/>
      <c r="BNQ84" s="61"/>
      <c r="BNR84" s="61"/>
      <c r="BNS84" s="61"/>
      <c r="BNT84" s="61"/>
      <c r="BNU84" s="61"/>
      <c r="BNV84" s="61"/>
      <c r="BNW84" s="61"/>
      <c r="BNX84" s="61"/>
      <c r="BNY84" s="61"/>
      <c r="BNZ84" s="61"/>
      <c r="BOA84" s="61"/>
      <c r="BOB84" s="61"/>
      <c r="BOC84" s="61"/>
      <c r="BOD84" s="61"/>
      <c r="BOE84" s="61"/>
      <c r="BOF84" s="61"/>
      <c r="BOG84" s="61"/>
      <c r="BOH84" s="61"/>
      <c r="BOI84" s="61"/>
      <c r="BOJ84" s="61"/>
      <c r="BOK84" s="61"/>
      <c r="BOL84" s="61"/>
      <c r="BOM84" s="61"/>
      <c r="BON84" s="61"/>
      <c r="BOO84" s="61"/>
      <c r="BOP84" s="61"/>
      <c r="BOQ84" s="61"/>
      <c r="BOR84" s="61"/>
      <c r="BOS84" s="61"/>
      <c r="BOT84" s="61"/>
      <c r="BOU84" s="61"/>
      <c r="BOV84" s="61"/>
      <c r="BOW84" s="61"/>
      <c r="BOX84" s="61"/>
      <c r="BOY84" s="61"/>
      <c r="BOZ84" s="61"/>
      <c r="BPA84" s="61"/>
    </row>
    <row r="85" spans="1:105 1718:1769" s="12" customFormat="1" ht="56.25" customHeight="1">
      <c r="A85" s="61"/>
      <c r="B85" s="68" t="s">
        <v>98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1"/>
      <c r="BNB85" s="61"/>
      <c r="BNC85" s="61"/>
      <c r="BND85" s="61"/>
      <c r="BNE85" s="61"/>
      <c r="BNF85" s="61"/>
      <c r="BNG85" s="61"/>
      <c r="BNH85" s="61"/>
      <c r="BNI85" s="61"/>
      <c r="BNJ85" s="61"/>
      <c r="BNK85" s="61"/>
      <c r="BNL85" s="61"/>
      <c r="BNM85" s="61"/>
      <c r="BNN85" s="61"/>
      <c r="BNO85" s="61"/>
      <c r="BNP85" s="61"/>
      <c r="BNQ85" s="61"/>
      <c r="BNR85" s="61"/>
      <c r="BNS85" s="61"/>
      <c r="BNT85" s="61"/>
      <c r="BNU85" s="61"/>
      <c r="BNV85" s="61"/>
      <c r="BNW85" s="61"/>
      <c r="BNX85" s="61"/>
      <c r="BNY85" s="61"/>
      <c r="BNZ85" s="61"/>
      <c r="BOA85" s="61"/>
      <c r="BOB85" s="61"/>
      <c r="BOC85" s="61"/>
      <c r="BOD85" s="61"/>
      <c r="BOE85" s="61"/>
      <c r="BOF85" s="61"/>
      <c r="BOG85" s="61"/>
      <c r="BOH85" s="61"/>
      <c r="BOI85" s="61"/>
      <c r="BOJ85" s="61"/>
      <c r="BOK85" s="61"/>
      <c r="BOL85" s="61"/>
      <c r="BOM85" s="61"/>
      <c r="BON85" s="61"/>
      <c r="BOO85" s="61"/>
      <c r="BOP85" s="61"/>
      <c r="BOQ85" s="61"/>
      <c r="BOR85" s="61"/>
      <c r="BOS85" s="61"/>
      <c r="BOT85" s="61"/>
      <c r="BOU85" s="61"/>
      <c r="BOV85" s="61"/>
      <c r="BOW85" s="61"/>
      <c r="BOX85" s="61"/>
      <c r="BOY85" s="61"/>
      <c r="BOZ85" s="61"/>
      <c r="BPA85" s="61"/>
    </row>
    <row r="86" spans="1:105 1718:1769" s="12" customFormat="1" ht="56.25" customHeight="1">
      <c r="A86" s="61"/>
      <c r="B86" s="68" t="s">
        <v>97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1"/>
      <c r="BNB86" s="61"/>
      <c r="BNC86" s="61"/>
      <c r="BND86" s="61"/>
      <c r="BNE86" s="61"/>
      <c r="BNF86" s="61"/>
      <c r="BNG86" s="61"/>
      <c r="BNH86" s="61"/>
      <c r="BNI86" s="61"/>
      <c r="BNJ86" s="61"/>
      <c r="BNK86" s="61"/>
      <c r="BNL86" s="61"/>
      <c r="BNM86" s="61"/>
      <c r="BNN86" s="61"/>
      <c r="BNO86" s="61"/>
      <c r="BNP86" s="61"/>
      <c r="BNQ86" s="61"/>
      <c r="BNR86" s="61"/>
      <c r="BNS86" s="61"/>
      <c r="BNT86" s="61"/>
      <c r="BNU86" s="61"/>
      <c r="BNV86" s="61"/>
      <c r="BNW86" s="61"/>
      <c r="BNX86" s="61"/>
      <c r="BNY86" s="61"/>
      <c r="BNZ86" s="61"/>
      <c r="BOA86" s="61"/>
      <c r="BOB86" s="61"/>
      <c r="BOC86" s="61"/>
      <c r="BOD86" s="61"/>
      <c r="BOE86" s="61"/>
      <c r="BOF86" s="61"/>
      <c r="BOG86" s="61"/>
      <c r="BOH86" s="61"/>
      <c r="BOI86" s="61"/>
      <c r="BOJ86" s="61"/>
      <c r="BOK86" s="61"/>
      <c r="BOL86" s="61"/>
      <c r="BOM86" s="61"/>
      <c r="BON86" s="61"/>
      <c r="BOO86" s="61"/>
      <c r="BOP86" s="61"/>
      <c r="BOQ86" s="61"/>
      <c r="BOR86" s="61"/>
      <c r="BOS86" s="61"/>
      <c r="BOT86" s="61"/>
      <c r="BOU86" s="61"/>
      <c r="BOV86" s="61"/>
      <c r="BOW86" s="61"/>
      <c r="BOX86" s="61"/>
      <c r="BOY86" s="61"/>
      <c r="BOZ86" s="61"/>
      <c r="BPA86" s="61"/>
    </row>
    <row r="87" spans="1:105 1718:1769" s="12" customFormat="1" ht="60.75" customHeight="1">
      <c r="A87" s="61"/>
      <c r="B87" s="68" t="s">
        <v>78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1"/>
      <c r="BNB87" s="61"/>
      <c r="BNC87" s="61"/>
      <c r="BND87" s="61"/>
      <c r="BNE87" s="61"/>
      <c r="BNF87" s="61"/>
      <c r="BNG87" s="61"/>
      <c r="BNH87" s="61"/>
      <c r="BNI87" s="61"/>
      <c r="BNJ87" s="61"/>
      <c r="BNK87" s="61"/>
      <c r="BNL87" s="61"/>
      <c r="BNM87" s="61"/>
      <c r="BNN87" s="61"/>
      <c r="BNO87" s="61"/>
      <c r="BNP87" s="61"/>
      <c r="BNQ87" s="61"/>
      <c r="BNR87" s="61"/>
      <c r="BNS87" s="61"/>
      <c r="BNT87" s="61"/>
      <c r="BNU87" s="61"/>
      <c r="BNV87" s="61"/>
      <c r="BNW87" s="61"/>
      <c r="BNX87" s="61"/>
      <c r="BNY87" s="61"/>
      <c r="BNZ87" s="61"/>
      <c r="BOA87" s="61"/>
      <c r="BOB87" s="61"/>
      <c r="BOC87" s="61"/>
      <c r="BOD87" s="61"/>
      <c r="BOE87" s="61"/>
      <c r="BOF87" s="61"/>
      <c r="BOG87" s="61"/>
      <c r="BOH87" s="61"/>
      <c r="BOI87" s="61"/>
      <c r="BOJ87" s="61"/>
      <c r="BOK87" s="61"/>
      <c r="BOL87" s="61"/>
      <c r="BOM87" s="61"/>
      <c r="BON87" s="61"/>
      <c r="BOO87" s="61"/>
      <c r="BOP87" s="61"/>
      <c r="BOQ87" s="61"/>
      <c r="BOR87" s="61"/>
      <c r="BOS87" s="61"/>
      <c r="BOT87" s="61"/>
      <c r="BOU87" s="61"/>
      <c r="BOV87" s="61"/>
      <c r="BOW87" s="61"/>
      <c r="BOX87" s="61"/>
      <c r="BOY87" s="61"/>
      <c r="BOZ87" s="61"/>
      <c r="BPA87" s="61"/>
    </row>
    <row r="88" spans="1:105 1718:1769" s="56" customFormat="1" ht="11.25">
      <c r="BNB88" s="58"/>
      <c r="BNC88" s="58"/>
      <c r="BND88" s="58"/>
      <c r="BNE88" s="58"/>
      <c r="BNF88" s="58"/>
      <c r="BNG88" s="58"/>
      <c r="BNH88" s="58"/>
      <c r="BNI88" s="58"/>
      <c r="BNJ88" s="58"/>
      <c r="BNK88" s="58"/>
      <c r="BNL88" s="58"/>
      <c r="BNM88" s="58"/>
      <c r="BNN88" s="58"/>
      <c r="BNO88" s="58"/>
      <c r="BNP88" s="58"/>
      <c r="BNQ88" s="58"/>
      <c r="BNR88" s="58"/>
      <c r="BNS88" s="58"/>
      <c r="BNT88" s="58"/>
      <c r="BNU88" s="58"/>
      <c r="BNV88" s="58"/>
      <c r="BNW88" s="58"/>
      <c r="BNX88" s="58"/>
      <c r="BNY88" s="58"/>
      <c r="BNZ88" s="58"/>
      <c r="BOA88" s="58"/>
      <c r="BOB88" s="58"/>
      <c r="BOC88" s="58"/>
      <c r="BOD88" s="58"/>
      <c r="BOE88" s="58"/>
      <c r="BOF88" s="58"/>
      <c r="BOG88" s="58"/>
      <c r="BOH88" s="58"/>
      <c r="BOI88" s="58"/>
      <c r="BOJ88" s="58"/>
      <c r="BOK88" s="58"/>
      <c r="BOL88" s="58"/>
      <c r="BOM88" s="58"/>
      <c r="BON88" s="58"/>
      <c r="BOO88" s="58"/>
      <c r="BOP88" s="58"/>
      <c r="BOQ88" s="58"/>
      <c r="BOR88" s="58"/>
      <c r="BOS88" s="58"/>
      <c r="BOT88" s="58"/>
      <c r="BOU88" s="58"/>
      <c r="BOV88" s="58"/>
      <c r="BOW88" s="58"/>
      <c r="BOX88" s="58"/>
      <c r="BOY88" s="58"/>
      <c r="BOZ88" s="58"/>
      <c r="BPA88" s="58"/>
    </row>
    <row r="89" spans="1:105 1718:1769" s="56" customFormat="1" ht="11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BNB89" s="58"/>
      <c r="BNC89" s="58"/>
      <c r="BND89" s="58"/>
      <c r="BNE89" s="58"/>
      <c r="BNF89" s="58"/>
      <c r="BNG89" s="58"/>
      <c r="BNH89" s="58"/>
      <c r="BNI89" s="58"/>
      <c r="BNJ89" s="58"/>
      <c r="BNK89" s="58"/>
      <c r="BNL89" s="58"/>
      <c r="BNM89" s="58"/>
      <c r="BNN89" s="58"/>
      <c r="BNO89" s="58"/>
      <c r="BNP89" s="58"/>
      <c r="BNQ89" s="58"/>
      <c r="BNR89" s="58"/>
      <c r="BNS89" s="58"/>
      <c r="BNT89" s="58"/>
      <c r="BNU89" s="58"/>
      <c r="BNV89" s="58"/>
      <c r="BNW89" s="58"/>
      <c r="BNX89" s="58"/>
      <c r="BNY89" s="58"/>
      <c r="BNZ89" s="58"/>
      <c r="BOA89" s="58"/>
      <c r="BOB89" s="58"/>
      <c r="BOC89" s="58"/>
      <c r="BOD89" s="58"/>
      <c r="BOE89" s="58"/>
      <c r="BOF89" s="58"/>
      <c r="BOG89" s="58"/>
      <c r="BOH89" s="58"/>
      <c r="BOI89" s="58"/>
      <c r="BOJ89" s="58"/>
      <c r="BOK89" s="58"/>
      <c r="BOL89" s="58"/>
      <c r="BOM89" s="58"/>
      <c r="BON89" s="58"/>
      <c r="BOO89" s="58"/>
      <c r="BOP89" s="58"/>
      <c r="BOQ89" s="58"/>
      <c r="BOR89" s="58"/>
      <c r="BOS89" s="58"/>
      <c r="BOT89" s="58"/>
      <c r="BOU89" s="58"/>
      <c r="BOV89" s="58"/>
      <c r="BOW89" s="58"/>
      <c r="BOX89" s="58"/>
      <c r="BOY89" s="58"/>
      <c r="BOZ89" s="58"/>
      <c r="BPA89" s="58"/>
    </row>
    <row r="90" spans="1:105 1718:1769" s="56" customFormat="1" ht="11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59"/>
      <c r="AX90" s="59"/>
      <c r="AY90" s="59"/>
      <c r="AZ90" s="59"/>
      <c r="BA90" s="59"/>
      <c r="BB90" s="59"/>
      <c r="BC90" s="59"/>
      <c r="BD90" s="59"/>
      <c r="BE90" s="58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58"/>
      <c r="BY90" s="59"/>
      <c r="BZ90" s="59"/>
      <c r="CA90" s="59"/>
      <c r="CB90" s="59"/>
      <c r="CC90" s="59"/>
      <c r="CD90" s="59"/>
      <c r="CE90" s="59"/>
      <c r="CF90" s="59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BNB90" s="58"/>
      <c r="BNC90" s="58"/>
      <c r="BND90" s="58"/>
      <c r="BNE90" s="58"/>
      <c r="BNF90" s="58"/>
      <c r="BNG90" s="58"/>
      <c r="BNH90" s="58"/>
      <c r="BNI90" s="58"/>
      <c r="BNJ90" s="58"/>
      <c r="BNK90" s="58"/>
      <c r="BNL90" s="58"/>
      <c r="BNM90" s="58"/>
      <c r="BNN90" s="58"/>
      <c r="BNO90" s="58"/>
      <c r="BNP90" s="58"/>
      <c r="BNQ90" s="58"/>
      <c r="BNR90" s="58"/>
      <c r="BNS90" s="58"/>
      <c r="BNT90" s="58"/>
      <c r="BNU90" s="58"/>
      <c r="BNV90" s="58"/>
      <c r="BNW90" s="58"/>
      <c r="BNX90" s="58"/>
      <c r="BNY90" s="58"/>
      <c r="BNZ90" s="58"/>
      <c r="BOA90" s="58"/>
      <c r="BOB90" s="58"/>
      <c r="BOC90" s="58"/>
      <c r="BOD90" s="58"/>
      <c r="BOE90" s="58"/>
      <c r="BOF90" s="58"/>
      <c r="BOG90" s="58"/>
      <c r="BOH90" s="58"/>
      <c r="BOI90" s="58"/>
      <c r="BOJ90" s="58"/>
      <c r="BOK90" s="58"/>
      <c r="BOL90" s="58"/>
      <c r="BOM90" s="58"/>
      <c r="BON90" s="58"/>
      <c r="BOO90" s="58"/>
      <c r="BOP90" s="58"/>
      <c r="BOQ90" s="58"/>
      <c r="BOR90" s="58"/>
      <c r="BOS90" s="58"/>
      <c r="BOT90" s="58"/>
      <c r="BOU90" s="58"/>
      <c r="BOV90" s="58"/>
      <c r="BOW90" s="58"/>
      <c r="BOX90" s="58"/>
      <c r="BOY90" s="58"/>
      <c r="BOZ90" s="58"/>
      <c r="BPA90" s="58"/>
    </row>
    <row r="91" spans="1:105 1718:1769" s="26" customFormat="1" ht="10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60"/>
      <c r="AX91" s="60"/>
      <c r="AY91" s="60"/>
      <c r="AZ91" s="60"/>
      <c r="BA91" s="60"/>
      <c r="BB91" s="60"/>
      <c r="BC91" s="60"/>
      <c r="BD91" s="60"/>
      <c r="BE91" s="39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39"/>
      <c r="BY91" s="60"/>
      <c r="BZ91" s="60"/>
      <c r="CA91" s="60"/>
      <c r="CB91" s="60"/>
      <c r="CC91" s="60"/>
      <c r="CD91" s="60"/>
      <c r="CE91" s="60"/>
      <c r="CF91" s="60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BNB91" s="39"/>
      <c r="BNC91" s="39"/>
      <c r="BND91" s="39"/>
      <c r="BNE91" s="39"/>
      <c r="BNF91" s="39"/>
      <c r="BNG91" s="39"/>
      <c r="BNH91" s="39"/>
      <c r="BNI91" s="39"/>
      <c r="BNJ91" s="39"/>
      <c r="BNK91" s="39"/>
      <c r="BNL91" s="39"/>
      <c r="BNM91" s="39"/>
      <c r="BNN91" s="39"/>
      <c r="BNO91" s="39"/>
      <c r="BNP91" s="39"/>
      <c r="BNQ91" s="39"/>
      <c r="BNR91" s="39"/>
      <c r="BNS91" s="39"/>
      <c r="BNT91" s="39"/>
      <c r="BNU91" s="39"/>
      <c r="BNV91" s="39"/>
      <c r="BNW91" s="39"/>
      <c r="BNX91" s="39"/>
      <c r="BNY91" s="39"/>
      <c r="BNZ91" s="39"/>
      <c r="BOA91" s="39"/>
      <c r="BOB91" s="39"/>
      <c r="BOC91" s="39"/>
      <c r="BOD91" s="39"/>
      <c r="BOE91" s="39"/>
      <c r="BOF91" s="39"/>
      <c r="BOG91" s="39"/>
      <c r="BOH91" s="39"/>
      <c r="BOI91" s="39"/>
      <c r="BOJ91" s="39"/>
      <c r="BOK91" s="39"/>
      <c r="BOL91" s="39"/>
      <c r="BOM91" s="39"/>
      <c r="BON91" s="39"/>
      <c r="BOO91" s="39"/>
      <c r="BOP91" s="39"/>
      <c r="BOQ91" s="39"/>
      <c r="BOR91" s="39"/>
      <c r="BOS91" s="39"/>
      <c r="BOT91" s="39"/>
      <c r="BOU91" s="39"/>
      <c r="BOV91" s="39"/>
      <c r="BOW91" s="39"/>
      <c r="BOX91" s="39"/>
      <c r="BOY91" s="39"/>
      <c r="BOZ91" s="39"/>
      <c r="BPA91" s="39"/>
    </row>
    <row r="92" spans="1:105 1718:1769" s="56" customFormat="1" ht="11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BNB92" s="58"/>
      <c r="BNC92" s="58"/>
      <c r="BND92" s="58"/>
      <c r="BNE92" s="58"/>
      <c r="BNF92" s="58"/>
      <c r="BNG92" s="58"/>
      <c r="BNH92" s="58"/>
      <c r="BNI92" s="58"/>
      <c r="BNJ92" s="58"/>
      <c r="BNK92" s="58"/>
      <c r="BNL92" s="58"/>
      <c r="BNM92" s="58"/>
      <c r="BNN92" s="58"/>
      <c r="BNO92" s="58"/>
      <c r="BNP92" s="58"/>
      <c r="BNQ92" s="58"/>
      <c r="BNR92" s="58"/>
      <c r="BNS92" s="58"/>
      <c r="BNT92" s="58"/>
      <c r="BNU92" s="58"/>
      <c r="BNV92" s="58"/>
      <c r="BNW92" s="58"/>
      <c r="BNX92" s="58"/>
      <c r="BNY92" s="58"/>
      <c r="BNZ92" s="58"/>
      <c r="BOA92" s="58"/>
      <c r="BOB92" s="58"/>
      <c r="BOC92" s="58"/>
      <c r="BOD92" s="58"/>
      <c r="BOE92" s="58"/>
      <c r="BOF92" s="58"/>
      <c r="BOG92" s="58"/>
      <c r="BOH92" s="58"/>
      <c r="BOI92" s="58"/>
      <c r="BOJ92" s="58"/>
      <c r="BOK92" s="58"/>
      <c r="BOL92" s="58"/>
      <c r="BOM92" s="58"/>
      <c r="BON92" s="58"/>
      <c r="BOO92" s="58"/>
      <c r="BOP92" s="58"/>
      <c r="BOQ92" s="58"/>
      <c r="BOR92" s="58"/>
      <c r="BOS92" s="58"/>
      <c r="BOT92" s="58"/>
      <c r="BOU92" s="58"/>
      <c r="BOV92" s="58"/>
      <c r="BOW92" s="58"/>
      <c r="BOX92" s="58"/>
      <c r="BOY92" s="58"/>
      <c r="BOZ92" s="58"/>
      <c r="BPA92" s="58"/>
    </row>
    <row r="93" spans="1:105 1718:1769" s="56" customFormat="1" ht="11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59"/>
      <c r="AX93" s="59"/>
      <c r="AY93" s="59"/>
      <c r="AZ93" s="59"/>
      <c r="BA93" s="59"/>
      <c r="BB93" s="59"/>
      <c r="BC93" s="59"/>
      <c r="BD93" s="59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59"/>
      <c r="BZ93" s="59"/>
      <c r="CA93" s="59"/>
      <c r="CB93" s="59"/>
      <c r="CC93" s="59"/>
      <c r="CD93" s="59"/>
      <c r="CE93" s="59"/>
      <c r="CF93" s="59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BNB93" s="58"/>
      <c r="BNC93" s="58"/>
      <c r="BND93" s="58"/>
      <c r="BNE93" s="58"/>
      <c r="BNF93" s="58"/>
      <c r="BNG93" s="58"/>
      <c r="BNH93" s="58"/>
      <c r="BNI93" s="58"/>
      <c r="BNJ93" s="58"/>
      <c r="BNK93" s="58"/>
      <c r="BNL93" s="58"/>
      <c r="BNM93" s="58"/>
      <c r="BNN93" s="58"/>
      <c r="BNO93" s="58"/>
      <c r="BNP93" s="58"/>
      <c r="BNQ93" s="58"/>
      <c r="BNR93" s="58"/>
      <c r="BNS93" s="58"/>
      <c r="BNT93" s="58"/>
      <c r="BNU93" s="58"/>
      <c r="BNV93" s="58"/>
      <c r="BNW93" s="58"/>
      <c r="BNX93" s="58"/>
      <c r="BNY93" s="58"/>
      <c r="BNZ93" s="58"/>
      <c r="BOA93" s="58"/>
      <c r="BOB93" s="58"/>
      <c r="BOC93" s="58"/>
      <c r="BOD93" s="58"/>
      <c r="BOE93" s="58"/>
      <c r="BOF93" s="58"/>
      <c r="BOG93" s="58"/>
      <c r="BOH93" s="58"/>
      <c r="BOI93" s="58"/>
      <c r="BOJ93" s="58"/>
      <c r="BOK93" s="58"/>
      <c r="BOL93" s="58"/>
      <c r="BOM93" s="58"/>
      <c r="BON93" s="58"/>
      <c r="BOO93" s="58"/>
      <c r="BOP93" s="58"/>
      <c r="BOQ93" s="58"/>
      <c r="BOR93" s="58"/>
      <c r="BOS93" s="58"/>
      <c r="BOT93" s="58"/>
      <c r="BOU93" s="58"/>
      <c r="BOV93" s="58"/>
      <c r="BOW93" s="58"/>
      <c r="BOX93" s="58"/>
      <c r="BOY93" s="58"/>
      <c r="BOZ93" s="58"/>
      <c r="BPA93" s="58"/>
    </row>
    <row r="94" spans="1:105 1718:1769" s="26" customFormat="1" ht="10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60"/>
      <c r="AX94" s="60"/>
      <c r="AY94" s="60"/>
      <c r="AZ94" s="60"/>
      <c r="BA94" s="60"/>
      <c r="BB94" s="60"/>
      <c r="BC94" s="60"/>
      <c r="BD94" s="60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60"/>
      <c r="BZ94" s="60"/>
      <c r="CA94" s="60"/>
      <c r="CB94" s="60"/>
      <c r="CC94" s="60"/>
      <c r="CD94" s="60"/>
      <c r="CE94" s="60"/>
      <c r="CF94" s="60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BNB94" s="39"/>
      <c r="BNC94" s="39"/>
      <c r="BND94" s="39"/>
      <c r="BNE94" s="39"/>
      <c r="BNF94" s="39"/>
      <c r="BNG94" s="39"/>
      <c r="BNH94" s="39"/>
      <c r="BNI94" s="39"/>
      <c r="BNJ94" s="39"/>
      <c r="BNK94" s="39"/>
      <c r="BNL94" s="39"/>
      <c r="BNM94" s="39"/>
      <c r="BNN94" s="39"/>
      <c r="BNO94" s="39"/>
      <c r="BNP94" s="39"/>
      <c r="BNQ94" s="39"/>
      <c r="BNR94" s="39"/>
      <c r="BNS94" s="39"/>
      <c r="BNT94" s="39"/>
      <c r="BNU94" s="39"/>
      <c r="BNV94" s="39"/>
      <c r="BNW94" s="39"/>
      <c r="BNX94" s="39"/>
      <c r="BNY94" s="39"/>
      <c r="BNZ94" s="39"/>
      <c r="BOA94" s="39"/>
      <c r="BOB94" s="39"/>
      <c r="BOC94" s="39"/>
      <c r="BOD94" s="39"/>
      <c r="BOE94" s="39"/>
      <c r="BOF94" s="39"/>
      <c r="BOG94" s="39"/>
      <c r="BOH94" s="39"/>
      <c r="BOI94" s="39"/>
      <c r="BOJ94" s="39"/>
      <c r="BOK94" s="39"/>
      <c r="BOL94" s="39"/>
      <c r="BOM94" s="39"/>
      <c r="BON94" s="39"/>
      <c r="BOO94" s="39"/>
      <c r="BOP94" s="39"/>
      <c r="BOQ94" s="39"/>
      <c r="BOR94" s="39"/>
      <c r="BOS94" s="39"/>
      <c r="BOT94" s="39"/>
      <c r="BOU94" s="39"/>
      <c r="BOV94" s="39"/>
      <c r="BOW94" s="39"/>
      <c r="BOX94" s="39"/>
      <c r="BOY94" s="39"/>
      <c r="BOZ94" s="39"/>
      <c r="BPA94" s="39"/>
    </row>
    <row r="95" spans="1:105 1718:1769" s="56" customFormat="1" ht="11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BNB95" s="58"/>
      <c r="BNC95" s="58"/>
      <c r="BND95" s="58"/>
      <c r="BNE95" s="58"/>
      <c r="BNF95" s="58"/>
      <c r="BNG95" s="58"/>
      <c r="BNH95" s="58"/>
      <c r="BNI95" s="58"/>
      <c r="BNJ95" s="58"/>
      <c r="BNK95" s="58"/>
      <c r="BNL95" s="58"/>
      <c r="BNM95" s="58"/>
      <c r="BNN95" s="58"/>
      <c r="BNO95" s="58"/>
      <c r="BNP95" s="58"/>
      <c r="BNQ95" s="58"/>
      <c r="BNR95" s="58"/>
      <c r="BNS95" s="58"/>
      <c r="BNT95" s="58"/>
      <c r="BNU95" s="58"/>
      <c r="BNV95" s="58"/>
      <c r="BNW95" s="58"/>
      <c r="BNX95" s="58"/>
      <c r="BNY95" s="58"/>
      <c r="BNZ95" s="58"/>
      <c r="BOA95" s="58"/>
      <c r="BOB95" s="58"/>
      <c r="BOC95" s="58"/>
      <c r="BOD95" s="58"/>
      <c r="BOE95" s="58"/>
      <c r="BOF95" s="58"/>
      <c r="BOG95" s="58"/>
      <c r="BOH95" s="58"/>
      <c r="BOI95" s="58"/>
      <c r="BOJ95" s="58"/>
      <c r="BOK95" s="58"/>
      <c r="BOL95" s="58"/>
      <c r="BOM95" s="58"/>
      <c r="BON95" s="58"/>
      <c r="BOO95" s="58"/>
      <c r="BOP95" s="58"/>
      <c r="BOQ95" s="58"/>
      <c r="BOR95" s="58"/>
      <c r="BOS95" s="58"/>
      <c r="BOT95" s="58"/>
      <c r="BOU95" s="58"/>
      <c r="BOV95" s="58"/>
      <c r="BOW95" s="58"/>
      <c r="BOX95" s="58"/>
      <c r="BOY95" s="58"/>
      <c r="BOZ95" s="58"/>
      <c r="BPA95" s="58"/>
    </row>
    <row r="96" spans="1:105 1718:1769" s="56" customFormat="1" ht="11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BNB96" s="58"/>
      <c r="BNC96" s="58"/>
      <c r="BND96" s="58"/>
      <c r="BNE96" s="58"/>
      <c r="BNF96" s="58"/>
      <c r="BNG96" s="58"/>
      <c r="BNH96" s="58"/>
      <c r="BNI96" s="58"/>
      <c r="BNJ96" s="58"/>
      <c r="BNK96" s="58"/>
      <c r="BNL96" s="58"/>
      <c r="BNM96" s="58"/>
      <c r="BNN96" s="58"/>
      <c r="BNO96" s="58"/>
      <c r="BNP96" s="58"/>
      <c r="BNQ96" s="58"/>
      <c r="BNR96" s="58"/>
      <c r="BNS96" s="58"/>
      <c r="BNT96" s="58"/>
      <c r="BNU96" s="58"/>
      <c r="BNV96" s="58"/>
      <c r="BNW96" s="58"/>
      <c r="BNX96" s="58"/>
      <c r="BNY96" s="58"/>
      <c r="BNZ96" s="58"/>
      <c r="BOA96" s="58"/>
      <c r="BOB96" s="58"/>
      <c r="BOC96" s="58"/>
      <c r="BOD96" s="58"/>
      <c r="BOE96" s="58"/>
      <c r="BOF96" s="58"/>
      <c r="BOG96" s="58"/>
      <c r="BOH96" s="58"/>
      <c r="BOI96" s="58"/>
      <c r="BOJ96" s="58"/>
      <c r="BOK96" s="58"/>
      <c r="BOL96" s="58"/>
      <c r="BOM96" s="58"/>
      <c r="BON96" s="58"/>
      <c r="BOO96" s="58"/>
      <c r="BOP96" s="58"/>
      <c r="BOQ96" s="58"/>
      <c r="BOR96" s="58"/>
      <c r="BOS96" s="58"/>
      <c r="BOT96" s="58"/>
      <c r="BOU96" s="58"/>
      <c r="BOV96" s="58"/>
      <c r="BOW96" s="58"/>
      <c r="BOX96" s="58"/>
      <c r="BOY96" s="58"/>
      <c r="BOZ96" s="58"/>
      <c r="BPA96" s="58"/>
    </row>
    <row r="97" spans="1:104 1718:1769" s="25" customFormat="1" ht="11.25">
      <c r="A97" s="89"/>
      <c r="B97" s="89"/>
      <c r="C97" s="92"/>
      <c r="D97" s="92"/>
      <c r="E97" s="92"/>
      <c r="F97" s="91"/>
      <c r="G97" s="91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89"/>
      <c r="Y97" s="89"/>
      <c r="Z97" s="89"/>
      <c r="AA97" s="90"/>
      <c r="AB97" s="90"/>
      <c r="AC97" s="90"/>
      <c r="AD97" s="91"/>
      <c r="AE97" s="91"/>
      <c r="AF97" s="91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BNB97" s="51"/>
      <c r="BNC97" s="51"/>
      <c r="BND97" s="51"/>
      <c r="BNE97" s="51"/>
      <c r="BNF97" s="51"/>
      <c r="BNG97" s="51"/>
      <c r="BNH97" s="51"/>
      <c r="BNI97" s="51"/>
      <c r="BNJ97" s="51"/>
      <c r="BNK97" s="51"/>
      <c r="BNL97" s="51"/>
      <c r="BNM97" s="51"/>
      <c r="BNN97" s="51"/>
      <c r="BNO97" s="51"/>
      <c r="BNP97" s="51"/>
      <c r="BNQ97" s="51"/>
      <c r="BNR97" s="51"/>
      <c r="BNS97" s="51"/>
      <c r="BNT97" s="51"/>
      <c r="BNU97" s="51"/>
      <c r="BNV97" s="51"/>
      <c r="BNW97" s="51"/>
      <c r="BNX97" s="51"/>
      <c r="BNY97" s="51"/>
      <c r="BNZ97" s="51"/>
      <c r="BOA97" s="51"/>
      <c r="BOB97" s="51"/>
      <c r="BOC97" s="51"/>
      <c r="BOD97" s="51"/>
      <c r="BOE97" s="51"/>
      <c r="BOF97" s="51"/>
      <c r="BOG97" s="51"/>
      <c r="BOH97" s="51"/>
      <c r="BOI97" s="51"/>
      <c r="BOJ97" s="51"/>
      <c r="BOK97" s="51"/>
      <c r="BOL97" s="51"/>
      <c r="BOM97" s="51"/>
      <c r="BON97" s="51"/>
      <c r="BOO97" s="51"/>
      <c r="BOP97" s="51"/>
      <c r="BOQ97" s="51"/>
      <c r="BOR97" s="51"/>
      <c r="BOS97" s="51"/>
      <c r="BOT97" s="51"/>
      <c r="BOU97" s="51"/>
      <c r="BOV97" s="51"/>
      <c r="BOW97" s="51"/>
      <c r="BOX97" s="51"/>
      <c r="BOY97" s="51"/>
      <c r="BOZ97" s="51"/>
      <c r="BPA97" s="51"/>
    </row>
    <row r="98" spans="1:104 1718:1769" s="25" customFormat="1" ht="3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BNB98" s="51"/>
      <c r="BNC98" s="51"/>
      <c r="BND98" s="51"/>
      <c r="BNE98" s="51"/>
      <c r="BNF98" s="51"/>
      <c r="BNG98" s="51"/>
      <c r="BNH98" s="51"/>
      <c r="BNI98" s="51"/>
      <c r="BNJ98" s="51"/>
      <c r="BNK98" s="51"/>
      <c r="BNL98" s="51"/>
      <c r="BNM98" s="51"/>
      <c r="BNN98" s="51"/>
      <c r="BNO98" s="51"/>
      <c r="BNP98" s="51"/>
      <c r="BNQ98" s="51"/>
      <c r="BNR98" s="51"/>
      <c r="BNS98" s="51"/>
      <c r="BNT98" s="51"/>
      <c r="BNU98" s="51"/>
      <c r="BNV98" s="51"/>
      <c r="BNW98" s="51"/>
      <c r="BNX98" s="51"/>
      <c r="BNY98" s="51"/>
      <c r="BNZ98" s="51"/>
      <c r="BOA98" s="51"/>
      <c r="BOB98" s="51"/>
      <c r="BOC98" s="51"/>
      <c r="BOD98" s="51"/>
      <c r="BOE98" s="51"/>
      <c r="BOF98" s="51"/>
      <c r="BOG98" s="51"/>
      <c r="BOH98" s="51"/>
      <c r="BOI98" s="51"/>
      <c r="BOJ98" s="51"/>
      <c r="BOK98" s="51"/>
      <c r="BOL98" s="51"/>
      <c r="BOM98" s="51"/>
      <c r="BON98" s="51"/>
      <c r="BOO98" s="51"/>
      <c r="BOP98" s="51"/>
      <c r="BOQ98" s="51"/>
      <c r="BOR98" s="51"/>
      <c r="BOS98" s="51"/>
      <c r="BOT98" s="51"/>
      <c r="BOU98" s="51"/>
      <c r="BOV98" s="51"/>
      <c r="BOW98" s="51"/>
      <c r="BOX98" s="51"/>
      <c r="BOY98" s="51"/>
      <c r="BOZ98" s="51"/>
      <c r="BPA98" s="51"/>
    </row>
    <row r="99" spans="1:104 1718:1769" s="56" customFormat="1" ht="11.25">
      <c r="BNB99" s="58"/>
      <c r="BNC99" s="58"/>
      <c r="BND99" s="58"/>
      <c r="BNE99" s="58"/>
      <c r="BNF99" s="58"/>
      <c r="BNG99" s="58"/>
      <c r="BNH99" s="58"/>
      <c r="BNI99" s="58"/>
      <c r="BNJ99" s="58"/>
      <c r="BNK99" s="58"/>
      <c r="BNL99" s="58"/>
      <c r="BNM99" s="58"/>
      <c r="BNN99" s="58"/>
      <c r="BNO99" s="58"/>
      <c r="BNP99" s="58"/>
      <c r="BNQ99" s="58"/>
      <c r="BNR99" s="58"/>
      <c r="BNS99" s="58"/>
      <c r="BNT99" s="58"/>
      <c r="BNU99" s="58"/>
      <c r="BNV99" s="58"/>
      <c r="BNW99" s="58"/>
      <c r="BNX99" s="58"/>
      <c r="BNY99" s="58"/>
      <c r="BNZ99" s="58"/>
      <c r="BOA99" s="58"/>
      <c r="BOB99" s="58"/>
      <c r="BOC99" s="58"/>
      <c r="BOD99" s="58"/>
      <c r="BOE99" s="58"/>
      <c r="BOF99" s="58"/>
      <c r="BOG99" s="58"/>
      <c r="BOH99" s="58"/>
      <c r="BOI99" s="58"/>
      <c r="BOJ99" s="58"/>
      <c r="BOK99" s="58"/>
      <c r="BOL99" s="58"/>
      <c r="BOM99" s="58"/>
      <c r="BON99" s="58"/>
      <c r="BOO99" s="58"/>
      <c r="BOP99" s="58"/>
      <c r="BOQ99" s="58"/>
      <c r="BOR99" s="58"/>
      <c r="BOS99" s="58"/>
      <c r="BOT99" s="58"/>
      <c r="BOU99" s="58"/>
      <c r="BOV99" s="58"/>
      <c r="BOW99" s="58"/>
      <c r="BOX99" s="58"/>
      <c r="BOY99" s="58"/>
      <c r="BOZ99" s="58"/>
      <c r="BPA99" s="58"/>
    </row>
    <row r="100" spans="1:104 1718:1769" s="56" customFormat="1" ht="11.25">
      <c r="BNB100" s="58"/>
      <c r="BNC100" s="58"/>
      <c r="BND100" s="58"/>
      <c r="BNE100" s="58"/>
      <c r="BNF100" s="58"/>
      <c r="BNG100" s="58"/>
      <c r="BNH100" s="58"/>
      <c r="BNI100" s="58"/>
      <c r="BNJ100" s="58"/>
      <c r="BNK100" s="58"/>
      <c r="BNL100" s="58"/>
      <c r="BNM100" s="58"/>
      <c r="BNN100" s="58"/>
      <c r="BNO100" s="58"/>
      <c r="BNP100" s="58"/>
      <c r="BNQ100" s="58"/>
      <c r="BNR100" s="58"/>
      <c r="BNS100" s="58"/>
      <c r="BNT100" s="58"/>
      <c r="BNU100" s="58"/>
      <c r="BNV100" s="58"/>
      <c r="BNW100" s="58"/>
      <c r="BNX100" s="58"/>
      <c r="BNY100" s="58"/>
      <c r="BNZ100" s="58"/>
      <c r="BOA100" s="58"/>
      <c r="BOB100" s="58"/>
      <c r="BOC100" s="58"/>
      <c r="BOD100" s="58"/>
      <c r="BOE100" s="58"/>
      <c r="BOF100" s="58"/>
      <c r="BOG100" s="58"/>
      <c r="BOH100" s="58"/>
      <c r="BOI100" s="58"/>
      <c r="BOJ100" s="58"/>
      <c r="BOK100" s="58"/>
      <c r="BOL100" s="58"/>
      <c r="BOM100" s="58"/>
      <c r="BON100" s="58"/>
      <c r="BOO100" s="58"/>
      <c r="BOP100" s="58"/>
      <c r="BOQ100" s="58"/>
      <c r="BOR100" s="58"/>
      <c r="BOS100" s="58"/>
      <c r="BOT100" s="58"/>
      <c r="BOU100" s="58"/>
      <c r="BOV100" s="58"/>
      <c r="BOW100" s="58"/>
      <c r="BOX100" s="58"/>
      <c r="BOY100" s="58"/>
      <c r="BOZ100" s="58"/>
      <c r="BPA100" s="58"/>
    </row>
  </sheetData>
  <mergeCells count="4079">
    <mergeCell ref="B10:AK11"/>
    <mergeCell ref="AP10:BR12"/>
    <mergeCell ref="BW10:CZ10"/>
    <mergeCell ref="BW11:CZ14"/>
    <mergeCell ref="B12:AK12"/>
    <mergeCell ref="B13:AK14"/>
    <mergeCell ref="AP13:BR13"/>
    <mergeCell ref="AP14:BR14"/>
    <mergeCell ref="BY2:DA2"/>
    <mergeCell ref="A5:DA5"/>
    <mergeCell ref="A6:DA6"/>
    <mergeCell ref="A9:AL9"/>
    <mergeCell ref="AO9:BS9"/>
    <mergeCell ref="BV9:DA9"/>
    <mergeCell ref="AO24:CC24"/>
    <mergeCell ref="CR24:DA24"/>
    <mergeCell ref="AO25:CC25"/>
    <mergeCell ref="CR25:DA25"/>
    <mergeCell ref="A28:AR30"/>
    <mergeCell ref="AS28:BA30"/>
    <mergeCell ref="BB28:DA28"/>
    <mergeCell ref="CR20:DA21"/>
    <mergeCell ref="AO21:CC21"/>
    <mergeCell ref="AO22:CC22"/>
    <mergeCell ref="CR22:DA22"/>
    <mergeCell ref="AO23:CC23"/>
    <mergeCell ref="CR23:DA23"/>
    <mergeCell ref="CR17:DA17"/>
    <mergeCell ref="CR18:DA18"/>
    <mergeCell ref="AZ19:BO19"/>
    <mergeCell ref="BP19:BR19"/>
    <mergeCell ref="BS19:BU19"/>
    <mergeCell ref="BV19:BX19"/>
    <mergeCell ref="CR19:DA19"/>
    <mergeCell ref="AVB28:AXA28"/>
    <mergeCell ref="QB29:RA29"/>
    <mergeCell ref="RB29:SA29"/>
    <mergeCell ref="SB29:TA29"/>
    <mergeCell ref="TB29:UA29"/>
    <mergeCell ref="UB29:VA29"/>
    <mergeCell ref="VB29:WA29"/>
    <mergeCell ref="KB29:LA29"/>
    <mergeCell ref="LB29:MA29"/>
    <mergeCell ref="MB29:NA29"/>
    <mergeCell ref="NB29:OA29"/>
    <mergeCell ref="OB29:PA29"/>
    <mergeCell ref="PB29:QA29"/>
    <mergeCell ref="AGB29:AHA29"/>
    <mergeCell ref="AHB29:AIA29"/>
    <mergeCell ref="WB29:XA29"/>
    <mergeCell ref="AXB28:AZA28"/>
    <mergeCell ref="ABB28:ADA28"/>
    <mergeCell ref="ADB28:AFA28"/>
    <mergeCell ref="AFB28:AHA28"/>
    <mergeCell ref="AHB28:AJA28"/>
    <mergeCell ref="AJB28:ALA28"/>
    <mergeCell ref="ALB28:ANA28"/>
    <mergeCell ref="PB28:RA28"/>
    <mergeCell ref="RB28:TA28"/>
    <mergeCell ref="TB28:VA28"/>
    <mergeCell ref="VB28:XA28"/>
    <mergeCell ref="XB28:ZA28"/>
    <mergeCell ref="ZB28:ABA28"/>
    <mergeCell ref="DB28:FA28"/>
    <mergeCell ref="FB28:HA28"/>
    <mergeCell ref="HB28:JA28"/>
    <mergeCell ref="JB28:LA28"/>
    <mergeCell ref="LB28:NA28"/>
    <mergeCell ref="NB28:PA28"/>
    <mergeCell ref="BLB28:BNA28"/>
    <mergeCell ref="BB29:CA29"/>
    <mergeCell ref="CB29:DA29"/>
    <mergeCell ref="DB29:EA29"/>
    <mergeCell ref="EB29:FA29"/>
    <mergeCell ref="FB29:GA29"/>
    <mergeCell ref="GB29:HA29"/>
    <mergeCell ref="HB29:IA29"/>
    <mergeCell ref="IB29:JA29"/>
    <mergeCell ref="JB29:KA29"/>
    <mergeCell ref="AZB28:BBA28"/>
    <mergeCell ref="BBB28:BDA28"/>
    <mergeCell ref="BDB28:BFA28"/>
    <mergeCell ref="BFB28:BHA28"/>
    <mergeCell ref="BHB28:BJA28"/>
    <mergeCell ref="BJB28:BLA28"/>
    <mergeCell ref="ANB28:APA28"/>
    <mergeCell ref="APB28:ARA28"/>
    <mergeCell ref="ARB28:ATA28"/>
    <mergeCell ref="ATB28:AVA28"/>
    <mergeCell ref="ASB29:ATA29"/>
    <mergeCell ref="ATB29:AUA29"/>
    <mergeCell ref="AIB29:AJA29"/>
    <mergeCell ref="AJB29:AKA29"/>
    <mergeCell ref="AKB29:ALA29"/>
    <mergeCell ref="ALB29:AMA29"/>
    <mergeCell ref="AMB29:ANA29"/>
    <mergeCell ref="ANB29:AOA29"/>
    <mergeCell ref="ACB29:ADA29"/>
    <mergeCell ref="ADB29:AEA29"/>
    <mergeCell ref="AEB29:AFA29"/>
    <mergeCell ref="AFB29:AGA29"/>
    <mergeCell ref="XB29:YA29"/>
    <mergeCell ref="YB29:ZA29"/>
    <mergeCell ref="ZB29:AAA29"/>
    <mergeCell ref="AAB29:ABA29"/>
    <mergeCell ref="ABB29:ACA29"/>
    <mergeCell ref="BMB29:BNA29"/>
    <mergeCell ref="BB30:BL30"/>
    <mergeCell ref="BM30:CA30"/>
    <mergeCell ref="CB30:CL30"/>
    <mergeCell ref="CM30:DA30"/>
    <mergeCell ref="DB30:DL30"/>
    <mergeCell ref="DM30:EA30"/>
    <mergeCell ref="EB30:EL30"/>
    <mergeCell ref="EM30:FA30"/>
    <mergeCell ref="FB30:FL30"/>
    <mergeCell ref="BGB29:BHA29"/>
    <mergeCell ref="BHB29:BIA29"/>
    <mergeCell ref="BIB29:BJA29"/>
    <mergeCell ref="BJB29:BKA29"/>
    <mergeCell ref="BKB29:BLA29"/>
    <mergeCell ref="BLB29:BMA29"/>
    <mergeCell ref="BAB29:BBA29"/>
    <mergeCell ref="BBB29:BCA29"/>
    <mergeCell ref="BCB29:BDA29"/>
    <mergeCell ref="BDB29:BEA29"/>
    <mergeCell ref="BEB29:BFA29"/>
    <mergeCell ref="BFB29:BGA29"/>
    <mergeCell ref="AUB29:AVA29"/>
    <mergeCell ref="AVB29:AWA29"/>
    <mergeCell ref="AWB29:AXA29"/>
    <mergeCell ref="AXB29:AYA29"/>
    <mergeCell ref="AYB29:AZA29"/>
    <mergeCell ref="AZB29:BAA29"/>
    <mergeCell ref="AOB29:APA29"/>
    <mergeCell ref="APB29:AQA29"/>
    <mergeCell ref="AQB29:ARA29"/>
    <mergeCell ref="ARB29:ASA29"/>
    <mergeCell ref="LM30:MA30"/>
    <mergeCell ref="MB30:ML30"/>
    <mergeCell ref="MM30:NA30"/>
    <mergeCell ref="NB30:NL30"/>
    <mergeCell ref="NM30:OA30"/>
    <mergeCell ref="OB30:OL30"/>
    <mergeCell ref="IM30:JA30"/>
    <mergeCell ref="JB30:JL30"/>
    <mergeCell ref="JM30:KA30"/>
    <mergeCell ref="KB30:KL30"/>
    <mergeCell ref="KM30:LA30"/>
    <mergeCell ref="LB30:LL30"/>
    <mergeCell ref="ADM30:AEA30"/>
    <mergeCell ref="AEB30:AEL30"/>
    <mergeCell ref="AEM30:AFA30"/>
    <mergeCell ref="AFB30:AFL30"/>
    <mergeCell ref="AFM30:AGA30"/>
    <mergeCell ref="AGB30:AGL30"/>
    <mergeCell ref="AAM30:ABA30"/>
    <mergeCell ref="ABB30:ABL30"/>
    <mergeCell ref="ABM30:ACA30"/>
    <mergeCell ref="ACB30:ACL30"/>
    <mergeCell ref="ACM30:ADA30"/>
    <mergeCell ref="ADB30:ADL30"/>
    <mergeCell ref="XM30:YA30"/>
    <mergeCell ref="YB30:YL30"/>
    <mergeCell ref="YM30:ZA30"/>
    <mergeCell ref="FM30:GA30"/>
    <mergeCell ref="GB30:GL30"/>
    <mergeCell ref="GM30:HA30"/>
    <mergeCell ref="HB30:HL30"/>
    <mergeCell ref="HM30:IA30"/>
    <mergeCell ref="IB30:IL30"/>
    <mergeCell ref="UM30:VA30"/>
    <mergeCell ref="VB30:VL30"/>
    <mergeCell ref="VM30:WA30"/>
    <mergeCell ref="WB30:WL30"/>
    <mergeCell ref="WM30:XA30"/>
    <mergeCell ref="XB30:XL30"/>
    <mergeCell ref="RM30:SA30"/>
    <mergeCell ref="SB30:SL30"/>
    <mergeCell ref="SM30:TA30"/>
    <mergeCell ref="TB30:TL30"/>
    <mergeCell ref="TM30:UA30"/>
    <mergeCell ref="UB30:UL30"/>
    <mergeCell ref="OM30:PA30"/>
    <mergeCell ref="PB30:PL30"/>
    <mergeCell ref="PM30:QA30"/>
    <mergeCell ref="QB30:QL30"/>
    <mergeCell ref="QM30:RA30"/>
    <mergeCell ref="RB30:RL30"/>
    <mergeCell ref="ZB30:ZL30"/>
    <mergeCell ref="ZM30:AAA30"/>
    <mergeCell ref="AAB30:AAL30"/>
    <mergeCell ref="AMM30:ANA30"/>
    <mergeCell ref="ANB30:ANL30"/>
    <mergeCell ref="ANM30:AOA30"/>
    <mergeCell ref="AOB30:AOL30"/>
    <mergeCell ref="AOM30:APA30"/>
    <mergeCell ref="APB30:APL30"/>
    <mergeCell ref="AJM30:AKA30"/>
    <mergeCell ref="AKB30:AKL30"/>
    <mergeCell ref="AKM30:ALA30"/>
    <mergeCell ref="ALB30:ALL30"/>
    <mergeCell ref="ALM30:AMA30"/>
    <mergeCell ref="AMB30:AML30"/>
    <mergeCell ref="AGM30:AHA30"/>
    <mergeCell ref="AHB30:AHL30"/>
    <mergeCell ref="AHM30:AIA30"/>
    <mergeCell ref="AIB30:AIL30"/>
    <mergeCell ref="AIM30:AJA30"/>
    <mergeCell ref="AJB30:AJL30"/>
    <mergeCell ref="A31:AR31"/>
    <mergeCell ref="AS31:BA31"/>
    <mergeCell ref="BB31:BL31"/>
    <mergeCell ref="BM31:CA31"/>
    <mergeCell ref="CB31:CL31"/>
    <mergeCell ref="BHM30:BIA30"/>
    <mergeCell ref="BIB30:BIL30"/>
    <mergeCell ref="BIM30:BJA30"/>
    <mergeCell ref="BJB30:BJL30"/>
    <mergeCell ref="BJM30:BKA30"/>
    <mergeCell ref="BKB30:BKL30"/>
    <mergeCell ref="BEM30:BFA30"/>
    <mergeCell ref="BFB30:BFL30"/>
    <mergeCell ref="BFM30:BGA30"/>
    <mergeCell ref="BGB30:BGL30"/>
    <mergeCell ref="BGM30:BHA30"/>
    <mergeCell ref="BHB30:BHL30"/>
    <mergeCell ref="BBM30:BCA30"/>
    <mergeCell ref="BCB30:BCL30"/>
    <mergeCell ref="BCM30:BDA30"/>
    <mergeCell ref="BDB30:BDL30"/>
    <mergeCell ref="BDM30:BEA30"/>
    <mergeCell ref="BEB30:BEL30"/>
    <mergeCell ref="AYM30:AZA30"/>
    <mergeCell ref="AZB30:AZL30"/>
    <mergeCell ref="AZM30:BAA30"/>
    <mergeCell ref="BAB30:BAL30"/>
    <mergeCell ref="BAM30:BBA30"/>
    <mergeCell ref="BBB30:BBL30"/>
    <mergeCell ref="AVM30:AWA30"/>
    <mergeCell ref="AWB30:AWL30"/>
    <mergeCell ref="AWM30:AXA30"/>
    <mergeCell ref="FM31:GA31"/>
    <mergeCell ref="GB31:GL31"/>
    <mergeCell ref="GM31:HA31"/>
    <mergeCell ref="HB31:HL31"/>
    <mergeCell ref="HM31:IA31"/>
    <mergeCell ref="IB31:IL31"/>
    <mergeCell ref="CM31:DA31"/>
    <mergeCell ref="DB31:DL31"/>
    <mergeCell ref="DM31:EA31"/>
    <mergeCell ref="EB31:EL31"/>
    <mergeCell ref="EM31:FA31"/>
    <mergeCell ref="FB31:FL31"/>
    <mergeCell ref="BKM30:BLA30"/>
    <mergeCell ref="BLB30:BLL30"/>
    <mergeCell ref="BLM30:BMA30"/>
    <mergeCell ref="BMB30:BML30"/>
    <mergeCell ref="BMM30:BNA30"/>
    <mergeCell ref="AXB30:AXL30"/>
    <mergeCell ref="AXM30:AYA30"/>
    <mergeCell ref="AYB30:AYL30"/>
    <mergeCell ref="ASM30:ATA30"/>
    <mergeCell ref="ATB30:ATL30"/>
    <mergeCell ref="ATM30:AUA30"/>
    <mergeCell ref="AUB30:AUL30"/>
    <mergeCell ref="AUM30:AVA30"/>
    <mergeCell ref="AVB30:AVL30"/>
    <mergeCell ref="APM30:AQA30"/>
    <mergeCell ref="AQB30:AQL30"/>
    <mergeCell ref="AQM30:ARA30"/>
    <mergeCell ref="ARB30:ARL30"/>
    <mergeCell ref="ARM30:ASA30"/>
    <mergeCell ref="ASB30:ASL30"/>
    <mergeCell ref="OM31:PA31"/>
    <mergeCell ref="PB31:PL31"/>
    <mergeCell ref="PM31:QA31"/>
    <mergeCell ref="QB31:QL31"/>
    <mergeCell ref="QM31:RA31"/>
    <mergeCell ref="RB31:RL31"/>
    <mergeCell ref="LM31:MA31"/>
    <mergeCell ref="MB31:ML31"/>
    <mergeCell ref="MM31:NA31"/>
    <mergeCell ref="NB31:NL31"/>
    <mergeCell ref="NM31:OA31"/>
    <mergeCell ref="OB31:OL31"/>
    <mergeCell ref="IM31:JA31"/>
    <mergeCell ref="JB31:JL31"/>
    <mergeCell ref="JM31:KA31"/>
    <mergeCell ref="KB31:KL31"/>
    <mergeCell ref="KM31:LA31"/>
    <mergeCell ref="LB31:LL31"/>
    <mergeCell ref="XM31:YA31"/>
    <mergeCell ref="YB31:YL31"/>
    <mergeCell ref="YM31:ZA31"/>
    <mergeCell ref="ZB31:ZL31"/>
    <mergeCell ref="ZM31:AAA31"/>
    <mergeCell ref="AAB31:AAL31"/>
    <mergeCell ref="UM31:VA31"/>
    <mergeCell ref="VB31:VL31"/>
    <mergeCell ref="VM31:WA31"/>
    <mergeCell ref="WB31:WL31"/>
    <mergeCell ref="WM31:XA31"/>
    <mergeCell ref="XB31:XL31"/>
    <mergeCell ref="RM31:SA31"/>
    <mergeCell ref="SB31:SL31"/>
    <mergeCell ref="SM31:TA31"/>
    <mergeCell ref="TB31:TL31"/>
    <mergeCell ref="TM31:UA31"/>
    <mergeCell ref="UB31:UL31"/>
    <mergeCell ref="AGM31:AHA31"/>
    <mergeCell ref="AHB31:AHL31"/>
    <mergeCell ref="AHM31:AIA31"/>
    <mergeCell ref="AIB31:AIL31"/>
    <mergeCell ref="AIM31:AJA31"/>
    <mergeCell ref="AJB31:AJL31"/>
    <mergeCell ref="ADM31:AEA31"/>
    <mergeCell ref="AEB31:AEL31"/>
    <mergeCell ref="AEM31:AFA31"/>
    <mergeCell ref="AFB31:AFL31"/>
    <mergeCell ref="AFM31:AGA31"/>
    <mergeCell ref="AGB31:AGL31"/>
    <mergeCell ref="AAM31:ABA31"/>
    <mergeCell ref="ABB31:ABL31"/>
    <mergeCell ref="ABM31:ACA31"/>
    <mergeCell ref="ACB31:ACL31"/>
    <mergeCell ref="ACM31:ADA31"/>
    <mergeCell ref="ADB31:ADL31"/>
    <mergeCell ref="APM31:AQA31"/>
    <mergeCell ref="AQB31:AQL31"/>
    <mergeCell ref="AQM31:ARA31"/>
    <mergeCell ref="ARB31:ARL31"/>
    <mergeCell ref="ARM31:ASA31"/>
    <mergeCell ref="ASB31:ASL31"/>
    <mergeCell ref="AMM31:ANA31"/>
    <mergeCell ref="ANB31:ANL31"/>
    <mergeCell ref="ANM31:AOA31"/>
    <mergeCell ref="AOB31:AOL31"/>
    <mergeCell ref="AOM31:APA31"/>
    <mergeCell ref="APB31:APL31"/>
    <mergeCell ref="AJM31:AKA31"/>
    <mergeCell ref="AKB31:AKL31"/>
    <mergeCell ref="AKM31:ALA31"/>
    <mergeCell ref="ALB31:ALL31"/>
    <mergeCell ref="ALM31:AMA31"/>
    <mergeCell ref="AMB31:AML31"/>
    <mergeCell ref="BDM31:BEA31"/>
    <mergeCell ref="BEB31:BEL31"/>
    <mergeCell ref="AYM31:AZA31"/>
    <mergeCell ref="AZB31:AZL31"/>
    <mergeCell ref="AZM31:BAA31"/>
    <mergeCell ref="BAB31:BAL31"/>
    <mergeCell ref="BAM31:BBA31"/>
    <mergeCell ref="BBB31:BBL31"/>
    <mergeCell ref="AVM31:AWA31"/>
    <mergeCell ref="AWB31:AWL31"/>
    <mergeCell ref="AWM31:AXA31"/>
    <mergeCell ref="AXB31:AXL31"/>
    <mergeCell ref="AXM31:AYA31"/>
    <mergeCell ref="AYB31:AYL31"/>
    <mergeCell ref="ASM31:ATA31"/>
    <mergeCell ref="ATB31:ATL31"/>
    <mergeCell ref="ATM31:AUA31"/>
    <mergeCell ref="AUB31:AUL31"/>
    <mergeCell ref="AUM31:AVA31"/>
    <mergeCell ref="AVB31:AVL31"/>
    <mergeCell ref="CM32:DA32"/>
    <mergeCell ref="DB32:DL32"/>
    <mergeCell ref="DM32:EA32"/>
    <mergeCell ref="EB32:EL32"/>
    <mergeCell ref="EM32:FA32"/>
    <mergeCell ref="FB32:FL32"/>
    <mergeCell ref="BKM31:BLA31"/>
    <mergeCell ref="BLB31:BLL31"/>
    <mergeCell ref="BLM31:BMA31"/>
    <mergeCell ref="BMB31:BML31"/>
    <mergeCell ref="BMM31:BNA31"/>
    <mergeCell ref="A32:AR32"/>
    <mergeCell ref="AS32:BA32"/>
    <mergeCell ref="BB32:BL32"/>
    <mergeCell ref="BM32:CA32"/>
    <mergeCell ref="CB32:CL32"/>
    <mergeCell ref="BHM31:BIA31"/>
    <mergeCell ref="BIB31:BIL31"/>
    <mergeCell ref="BIM31:BJA31"/>
    <mergeCell ref="BJB31:BJL31"/>
    <mergeCell ref="BJM31:BKA31"/>
    <mergeCell ref="BKB31:BKL31"/>
    <mergeCell ref="BEM31:BFA31"/>
    <mergeCell ref="BFB31:BFL31"/>
    <mergeCell ref="BFM31:BGA31"/>
    <mergeCell ref="BGB31:BGL31"/>
    <mergeCell ref="BGM31:BHA31"/>
    <mergeCell ref="BHB31:BHL31"/>
    <mergeCell ref="BBM31:BCA31"/>
    <mergeCell ref="BCB31:BCL31"/>
    <mergeCell ref="BCM31:BDA31"/>
    <mergeCell ref="BDB31:BDL31"/>
    <mergeCell ref="LM32:MA32"/>
    <mergeCell ref="MB32:ML32"/>
    <mergeCell ref="MM32:NA32"/>
    <mergeCell ref="NB32:NL32"/>
    <mergeCell ref="NM32:OA32"/>
    <mergeCell ref="OB32:OL32"/>
    <mergeCell ref="IM32:JA32"/>
    <mergeCell ref="JB32:JL32"/>
    <mergeCell ref="JM32:KA32"/>
    <mergeCell ref="KB32:KL32"/>
    <mergeCell ref="KM32:LA32"/>
    <mergeCell ref="LB32:LL32"/>
    <mergeCell ref="FM32:GA32"/>
    <mergeCell ref="GB32:GL32"/>
    <mergeCell ref="GM32:HA32"/>
    <mergeCell ref="HB32:HL32"/>
    <mergeCell ref="HM32:IA32"/>
    <mergeCell ref="IB32:IL32"/>
    <mergeCell ref="UM32:VA32"/>
    <mergeCell ref="VB32:VL32"/>
    <mergeCell ref="VM32:WA32"/>
    <mergeCell ref="WB32:WL32"/>
    <mergeCell ref="WM32:XA32"/>
    <mergeCell ref="XB32:XL32"/>
    <mergeCell ref="RM32:SA32"/>
    <mergeCell ref="SB32:SL32"/>
    <mergeCell ref="SM32:TA32"/>
    <mergeCell ref="TB32:TL32"/>
    <mergeCell ref="TM32:UA32"/>
    <mergeCell ref="UB32:UL32"/>
    <mergeCell ref="OM32:PA32"/>
    <mergeCell ref="PB32:PL32"/>
    <mergeCell ref="PM32:QA32"/>
    <mergeCell ref="QB32:QL32"/>
    <mergeCell ref="QM32:RA32"/>
    <mergeCell ref="RB32:RL32"/>
    <mergeCell ref="ADM32:AEA32"/>
    <mergeCell ref="AEB32:AEL32"/>
    <mergeCell ref="AEM32:AFA32"/>
    <mergeCell ref="AFB32:AFL32"/>
    <mergeCell ref="AFM32:AGA32"/>
    <mergeCell ref="AGB32:AGL32"/>
    <mergeCell ref="AAM32:ABA32"/>
    <mergeCell ref="ABB32:ABL32"/>
    <mergeCell ref="ABM32:ACA32"/>
    <mergeCell ref="ACB32:ACL32"/>
    <mergeCell ref="ACM32:ADA32"/>
    <mergeCell ref="ADB32:ADL32"/>
    <mergeCell ref="XM32:YA32"/>
    <mergeCell ref="YB32:YL32"/>
    <mergeCell ref="YM32:ZA32"/>
    <mergeCell ref="ZB32:ZL32"/>
    <mergeCell ref="ZM32:AAA32"/>
    <mergeCell ref="AAB32:AAL32"/>
    <mergeCell ref="AMM32:ANA32"/>
    <mergeCell ref="ANB32:ANL32"/>
    <mergeCell ref="ANM32:AOA32"/>
    <mergeCell ref="AOB32:AOL32"/>
    <mergeCell ref="AOM32:APA32"/>
    <mergeCell ref="APB32:APL32"/>
    <mergeCell ref="AJM32:AKA32"/>
    <mergeCell ref="AKB32:AKL32"/>
    <mergeCell ref="AKM32:ALA32"/>
    <mergeCell ref="ALB32:ALL32"/>
    <mergeCell ref="ALM32:AMA32"/>
    <mergeCell ref="AMB32:AML32"/>
    <mergeCell ref="AGM32:AHA32"/>
    <mergeCell ref="AHB32:AHL32"/>
    <mergeCell ref="AHM32:AIA32"/>
    <mergeCell ref="AIB32:AIL32"/>
    <mergeCell ref="AIM32:AJA32"/>
    <mergeCell ref="AJB32:AJL32"/>
    <mergeCell ref="A33:AR33"/>
    <mergeCell ref="AS33:BA33"/>
    <mergeCell ref="BB33:BL33"/>
    <mergeCell ref="BM33:CA33"/>
    <mergeCell ref="CB33:CL33"/>
    <mergeCell ref="BHM32:BIA32"/>
    <mergeCell ref="BIB32:BIL32"/>
    <mergeCell ref="BIM32:BJA32"/>
    <mergeCell ref="BJB32:BJL32"/>
    <mergeCell ref="BJM32:BKA32"/>
    <mergeCell ref="BKB32:BKL32"/>
    <mergeCell ref="BEM32:BFA32"/>
    <mergeCell ref="BFB32:BFL32"/>
    <mergeCell ref="BFM32:BGA32"/>
    <mergeCell ref="BGB32:BGL32"/>
    <mergeCell ref="BGM32:BHA32"/>
    <mergeCell ref="BHB32:BHL32"/>
    <mergeCell ref="BBM32:BCA32"/>
    <mergeCell ref="BCB32:BCL32"/>
    <mergeCell ref="BCM32:BDA32"/>
    <mergeCell ref="BDB32:BDL32"/>
    <mergeCell ref="BDM32:BEA32"/>
    <mergeCell ref="BEB32:BEL32"/>
    <mergeCell ref="AYM32:AZA32"/>
    <mergeCell ref="AZB32:AZL32"/>
    <mergeCell ref="AZM32:BAA32"/>
    <mergeCell ref="BAB32:BAL32"/>
    <mergeCell ref="BAM32:BBA32"/>
    <mergeCell ref="BBB32:BBL32"/>
    <mergeCell ref="AVM32:AWA32"/>
    <mergeCell ref="AWB32:AWL32"/>
    <mergeCell ref="AWM32:AXA32"/>
    <mergeCell ref="FM33:GA33"/>
    <mergeCell ref="GB33:GL33"/>
    <mergeCell ref="GM33:HA33"/>
    <mergeCell ref="HB33:HL33"/>
    <mergeCell ref="HM33:IA33"/>
    <mergeCell ref="IB33:IL33"/>
    <mergeCell ref="CM33:DA33"/>
    <mergeCell ref="DB33:DL33"/>
    <mergeCell ref="DM33:EA33"/>
    <mergeCell ref="EB33:EL33"/>
    <mergeCell ref="EM33:FA33"/>
    <mergeCell ref="FB33:FL33"/>
    <mergeCell ref="BKM32:BLA32"/>
    <mergeCell ref="BLB32:BLL32"/>
    <mergeCell ref="BLM32:BMA32"/>
    <mergeCell ref="BMB32:BML32"/>
    <mergeCell ref="BMM32:BNA32"/>
    <mergeCell ref="AXB32:AXL32"/>
    <mergeCell ref="AXM32:AYA32"/>
    <mergeCell ref="AYB32:AYL32"/>
    <mergeCell ref="ASM32:ATA32"/>
    <mergeCell ref="ATB32:ATL32"/>
    <mergeCell ref="ATM32:AUA32"/>
    <mergeCell ref="AUB32:AUL32"/>
    <mergeCell ref="AUM32:AVA32"/>
    <mergeCell ref="AVB32:AVL32"/>
    <mergeCell ref="APM32:AQA32"/>
    <mergeCell ref="AQB32:AQL32"/>
    <mergeCell ref="AQM32:ARA32"/>
    <mergeCell ref="ARB32:ARL32"/>
    <mergeCell ref="ARM32:ASA32"/>
    <mergeCell ref="ASB32:ASL32"/>
    <mergeCell ref="OM33:PA33"/>
    <mergeCell ref="PB33:PL33"/>
    <mergeCell ref="PM33:QA33"/>
    <mergeCell ref="QB33:QL33"/>
    <mergeCell ref="QM33:RA33"/>
    <mergeCell ref="RB33:RL33"/>
    <mergeCell ref="LM33:MA33"/>
    <mergeCell ref="MB33:ML33"/>
    <mergeCell ref="MM33:NA33"/>
    <mergeCell ref="NB33:NL33"/>
    <mergeCell ref="NM33:OA33"/>
    <mergeCell ref="OB33:OL33"/>
    <mergeCell ref="IM33:JA33"/>
    <mergeCell ref="JB33:JL33"/>
    <mergeCell ref="JM33:KA33"/>
    <mergeCell ref="KB33:KL33"/>
    <mergeCell ref="KM33:LA33"/>
    <mergeCell ref="LB33:LL33"/>
    <mergeCell ref="XM33:YA33"/>
    <mergeCell ref="YB33:YL33"/>
    <mergeCell ref="YM33:ZA33"/>
    <mergeCell ref="ZB33:ZL33"/>
    <mergeCell ref="ZM33:AAA33"/>
    <mergeCell ref="AAB33:AAL33"/>
    <mergeCell ref="UM33:VA33"/>
    <mergeCell ref="VB33:VL33"/>
    <mergeCell ref="VM33:WA33"/>
    <mergeCell ref="WB33:WL33"/>
    <mergeCell ref="WM33:XA33"/>
    <mergeCell ref="XB33:XL33"/>
    <mergeCell ref="RM33:SA33"/>
    <mergeCell ref="SB33:SL33"/>
    <mergeCell ref="SM33:TA33"/>
    <mergeCell ref="TB33:TL33"/>
    <mergeCell ref="TM33:UA33"/>
    <mergeCell ref="UB33:UL33"/>
    <mergeCell ref="AGM33:AHA33"/>
    <mergeCell ref="AHB33:AHL33"/>
    <mergeCell ref="AHM33:AIA33"/>
    <mergeCell ref="AIB33:AIL33"/>
    <mergeCell ref="AIM33:AJA33"/>
    <mergeCell ref="AJB33:AJL33"/>
    <mergeCell ref="ADM33:AEA33"/>
    <mergeCell ref="AEB33:AEL33"/>
    <mergeCell ref="AEM33:AFA33"/>
    <mergeCell ref="AFB33:AFL33"/>
    <mergeCell ref="AFM33:AGA33"/>
    <mergeCell ref="AGB33:AGL33"/>
    <mergeCell ref="AAM33:ABA33"/>
    <mergeCell ref="ABB33:ABL33"/>
    <mergeCell ref="ABM33:ACA33"/>
    <mergeCell ref="ACB33:ACL33"/>
    <mergeCell ref="ACM33:ADA33"/>
    <mergeCell ref="ADB33:ADL33"/>
    <mergeCell ref="APM33:AQA33"/>
    <mergeCell ref="AQB33:AQL33"/>
    <mergeCell ref="AQM33:ARA33"/>
    <mergeCell ref="ARB33:ARL33"/>
    <mergeCell ref="ARM33:ASA33"/>
    <mergeCell ref="ASB33:ASL33"/>
    <mergeCell ref="AMM33:ANA33"/>
    <mergeCell ref="ANB33:ANL33"/>
    <mergeCell ref="ANM33:AOA33"/>
    <mergeCell ref="AOB33:AOL33"/>
    <mergeCell ref="AOM33:APA33"/>
    <mergeCell ref="APB33:APL33"/>
    <mergeCell ref="AJM33:AKA33"/>
    <mergeCell ref="AKB33:AKL33"/>
    <mergeCell ref="AKM33:ALA33"/>
    <mergeCell ref="ALB33:ALL33"/>
    <mergeCell ref="ALM33:AMA33"/>
    <mergeCell ref="AMB33:AML33"/>
    <mergeCell ref="BDM33:BEA33"/>
    <mergeCell ref="BEB33:BEL33"/>
    <mergeCell ref="AYM33:AZA33"/>
    <mergeCell ref="AZB33:AZL33"/>
    <mergeCell ref="AZM33:BAA33"/>
    <mergeCell ref="BAB33:BAL33"/>
    <mergeCell ref="BAM33:BBA33"/>
    <mergeCell ref="BBB33:BBL33"/>
    <mergeCell ref="AVM33:AWA33"/>
    <mergeCell ref="AWB33:AWL33"/>
    <mergeCell ref="AWM33:AXA33"/>
    <mergeCell ref="AXB33:AXL33"/>
    <mergeCell ref="AXM33:AYA33"/>
    <mergeCell ref="AYB33:AYL33"/>
    <mergeCell ref="ASM33:ATA33"/>
    <mergeCell ref="ATB33:ATL33"/>
    <mergeCell ref="ATM33:AUA33"/>
    <mergeCell ref="AUB33:AUL33"/>
    <mergeCell ref="AUM33:AVA33"/>
    <mergeCell ref="AVB33:AVL33"/>
    <mergeCell ref="CM34:DA35"/>
    <mergeCell ref="DB34:DL35"/>
    <mergeCell ref="DM34:EA35"/>
    <mergeCell ref="EB34:EL35"/>
    <mergeCell ref="EM34:FA35"/>
    <mergeCell ref="FB34:FL35"/>
    <mergeCell ref="BKM33:BLA33"/>
    <mergeCell ref="BLB33:BLL33"/>
    <mergeCell ref="BLM33:BMA33"/>
    <mergeCell ref="BMB33:BML33"/>
    <mergeCell ref="BMM33:BNA33"/>
    <mergeCell ref="A34:AR34"/>
    <mergeCell ref="AS34:BA35"/>
    <mergeCell ref="BB34:BL35"/>
    <mergeCell ref="BM34:CA35"/>
    <mergeCell ref="CB34:CL35"/>
    <mergeCell ref="BHM33:BIA33"/>
    <mergeCell ref="BIB33:BIL33"/>
    <mergeCell ref="BIM33:BJA33"/>
    <mergeCell ref="BJB33:BJL33"/>
    <mergeCell ref="BJM33:BKA33"/>
    <mergeCell ref="BKB33:BKL33"/>
    <mergeCell ref="BEM33:BFA33"/>
    <mergeCell ref="BFB33:BFL33"/>
    <mergeCell ref="BFM33:BGA33"/>
    <mergeCell ref="BGB33:BGL33"/>
    <mergeCell ref="BGM33:BHA33"/>
    <mergeCell ref="BHB33:BHL33"/>
    <mergeCell ref="BBM33:BCA33"/>
    <mergeCell ref="BCB33:BCL33"/>
    <mergeCell ref="BCM33:BDA33"/>
    <mergeCell ref="BDB33:BDL33"/>
    <mergeCell ref="LM34:MA35"/>
    <mergeCell ref="MB34:ML35"/>
    <mergeCell ref="MM34:NA35"/>
    <mergeCell ref="NB34:NL35"/>
    <mergeCell ref="NM34:OA35"/>
    <mergeCell ref="OB34:OL35"/>
    <mergeCell ref="IM34:JA35"/>
    <mergeCell ref="JB34:JL35"/>
    <mergeCell ref="JM34:KA35"/>
    <mergeCell ref="KB34:KL35"/>
    <mergeCell ref="KM34:LA35"/>
    <mergeCell ref="LB34:LL35"/>
    <mergeCell ref="FM34:GA35"/>
    <mergeCell ref="GB34:GL35"/>
    <mergeCell ref="GM34:HA35"/>
    <mergeCell ref="HB34:HL35"/>
    <mergeCell ref="HM34:IA35"/>
    <mergeCell ref="IB34:IL35"/>
    <mergeCell ref="UM34:VA35"/>
    <mergeCell ref="VB34:VL35"/>
    <mergeCell ref="VM34:WA35"/>
    <mergeCell ref="WB34:WL35"/>
    <mergeCell ref="WM34:XA35"/>
    <mergeCell ref="XB34:XL35"/>
    <mergeCell ref="RM34:SA35"/>
    <mergeCell ref="SB34:SL35"/>
    <mergeCell ref="SM34:TA35"/>
    <mergeCell ref="TB34:TL35"/>
    <mergeCell ref="TM34:UA35"/>
    <mergeCell ref="UB34:UL35"/>
    <mergeCell ref="OM34:PA35"/>
    <mergeCell ref="PB34:PL35"/>
    <mergeCell ref="PM34:QA35"/>
    <mergeCell ref="QB34:QL35"/>
    <mergeCell ref="QM34:RA35"/>
    <mergeCell ref="RB34:RL35"/>
    <mergeCell ref="ADM34:AEA35"/>
    <mergeCell ref="AEB34:AEL35"/>
    <mergeCell ref="AEM34:AFA35"/>
    <mergeCell ref="AFB34:AFL35"/>
    <mergeCell ref="AFM34:AGA35"/>
    <mergeCell ref="AGB34:AGL35"/>
    <mergeCell ref="AAM34:ABA35"/>
    <mergeCell ref="ABB34:ABL35"/>
    <mergeCell ref="ABM34:ACA35"/>
    <mergeCell ref="ACB34:ACL35"/>
    <mergeCell ref="ACM34:ADA35"/>
    <mergeCell ref="ADB34:ADL35"/>
    <mergeCell ref="XM34:YA35"/>
    <mergeCell ref="YB34:YL35"/>
    <mergeCell ref="YM34:ZA35"/>
    <mergeCell ref="ZB34:ZL35"/>
    <mergeCell ref="ZM34:AAA35"/>
    <mergeCell ref="AAB34:AAL35"/>
    <mergeCell ref="AMM34:ANA35"/>
    <mergeCell ref="ANB34:ANL35"/>
    <mergeCell ref="ANM34:AOA35"/>
    <mergeCell ref="AOB34:AOL35"/>
    <mergeCell ref="AOM34:APA35"/>
    <mergeCell ref="APB34:APL35"/>
    <mergeCell ref="AJM34:AKA35"/>
    <mergeCell ref="AKB34:AKL35"/>
    <mergeCell ref="AKM34:ALA35"/>
    <mergeCell ref="ALB34:ALL35"/>
    <mergeCell ref="ALM34:AMA35"/>
    <mergeCell ref="AMB34:AML35"/>
    <mergeCell ref="AGM34:AHA35"/>
    <mergeCell ref="AHB34:AHL35"/>
    <mergeCell ref="AHM34:AIA35"/>
    <mergeCell ref="AIB34:AIL35"/>
    <mergeCell ref="AIM34:AJA35"/>
    <mergeCell ref="AJB34:AJL35"/>
    <mergeCell ref="AZM34:BAA35"/>
    <mergeCell ref="BAB34:BAL35"/>
    <mergeCell ref="BAM34:BBA35"/>
    <mergeCell ref="BBB34:BBL35"/>
    <mergeCell ref="AVM34:AWA35"/>
    <mergeCell ref="AWB34:AWL35"/>
    <mergeCell ref="AWM34:AXA35"/>
    <mergeCell ref="AXB34:AXL35"/>
    <mergeCell ref="AXM34:AYA35"/>
    <mergeCell ref="AYB34:AYL35"/>
    <mergeCell ref="ASM34:ATA35"/>
    <mergeCell ref="ATB34:ATL35"/>
    <mergeCell ref="ATM34:AUA35"/>
    <mergeCell ref="AUB34:AUL35"/>
    <mergeCell ref="AUM34:AVA35"/>
    <mergeCell ref="AVB34:AVL35"/>
    <mergeCell ref="APM34:AQA35"/>
    <mergeCell ref="AQB34:AQL35"/>
    <mergeCell ref="AQM34:ARA35"/>
    <mergeCell ref="ARB34:ARL35"/>
    <mergeCell ref="ARM34:ASA35"/>
    <mergeCell ref="ASB34:ASL35"/>
    <mergeCell ref="A36:AR36"/>
    <mergeCell ref="AS36:BA36"/>
    <mergeCell ref="BB36:BL36"/>
    <mergeCell ref="BM36:CA36"/>
    <mergeCell ref="CB36:CL36"/>
    <mergeCell ref="CM36:DA36"/>
    <mergeCell ref="BKM34:BLA35"/>
    <mergeCell ref="BLB34:BLL35"/>
    <mergeCell ref="BLM34:BMA35"/>
    <mergeCell ref="BMB34:BML35"/>
    <mergeCell ref="BMM34:BNA35"/>
    <mergeCell ref="A35:AR35"/>
    <mergeCell ref="BHM34:BIA35"/>
    <mergeCell ref="BIB34:BIL35"/>
    <mergeCell ref="BIM34:BJA35"/>
    <mergeCell ref="BJB34:BJL35"/>
    <mergeCell ref="BJM34:BKA35"/>
    <mergeCell ref="BKB34:BKL35"/>
    <mergeCell ref="BEM34:BFA35"/>
    <mergeCell ref="BFB34:BFL35"/>
    <mergeCell ref="BFM34:BGA35"/>
    <mergeCell ref="BGB34:BGL35"/>
    <mergeCell ref="BGM34:BHA35"/>
    <mergeCell ref="BHB34:BHL35"/>
    <mergeCell ref="BBM34:BCA35"/>
    <mergeCell ref="BCB34:BCL35"/>
    <mergeCell ref="BCM34:BDA35"/>
    <mergeCell ref="BDB34:BDL35"/>
    <mergeCell ref="BDM34:BEA35"/>
    <mergeCell ref="BEB34:BEL35"/>
    <mergeCell ref="AYM34:AZA35"/>
    <mergeCell ref="AZB34:AZL35"/>
    <mergeCell ref="JB36:JL36"/>
    <mergeCell ref="JM36:KA36"/>
    <mergeCell ref="KB36:KL36"/>
    <mergeCell ref="KM36:LA36"/>
    <mergeCell ref="LB36:LL36"/>
    <mergeCell ref="LM36:MA36"/>
    <mergeCell ref="GB36:GL36"/>
    <mergeCell ref="GM36:HA36"/>
    <mergeCell ref="HB36:HL36"/>
    <mergeCell ref="HM36:IA36"/>
    <mergeCell ref="IB36:IL36"/>
    <mergeCell ref="IM36:JA36"/>
    <mergeCell ref="DB36:DL36"/>
    <mergeCell ref="DM36:EA36"/>
    <mergeCell ref="EB36:EL36"/>
    <mergeCell ref="EM36:FA36"/>
    <mergeCell ref="FB36:FL36"/>
    <mergeCell ref="FM36:GA36"/>
    <mergeCell ref="SB36:SL36"/>
    <mergeCell ref="SM36:TA36"/>
    <mergeCell ref="TB36:TL36"/>
    <mergeCell ref="TM36:UA36"/>
    <mergeCell ref="UB36:UL36"/>
    <mergeCell ref="UM36:VA36"/>
    <mergeCell ref="PB36:PL36"/>
    <mergeCell ref="PM36:QA36"/>
    <mergeCell ref="QB36:QL36"/>
    <mergeCell ref="QM36:RA36"/>
    <mergeCell ref="RB36:RL36"/>
    <mergeCell ref="RM36:SA36"/>
    <mergeCell ref="MB36:ML36"/>
    <mergeCell ref="MM36:NA36"/>
    <mergeCell ref="NB36:NL36"/>
    <mergeCell ref="NM36:OA36"/>
    <mergeCell ref="OB36:OL36"/>
    <mergeCell ref="OM36:PA36"/>
    <mergeCell ref="ABB36:ABL36"/>
    <mergeCell ref="ABM36:ACA36"/>
    <mergeCell ref="ACB36:ACL36"/>
    <mergeCell ref="ACM36:ADA36"/>
    <mergeCell ref="ADB36:ADL36"/>
    <mergeCell ref="ADM36:AEA36"/>
    <mergeCell ref="YB36:YL36"/>
    <mergeCell ref="YM36:ZA36"/>
    <mergeCell ref="ZB36:ZL36"/>
    <mergeCell ref="ZM36:AAA36"/>
    <mergeCell ref="AAB36:AAL36"/>
    <mergeCell ref="AAM36:ABA36"/>
    <mergeCell ref="VB36:VL36"/>
    <mergeCell ref="VM36:WA36"/>
    <mergeCell ref="WB36:WL36"/>
    <mergeCell ref="WM36:XA36"/>
    <mergeCell ref="XB36:XL36"/>
    <mergeCell ref="XM36:YA36"/>
    <mergeCell ref="AKB36:AKL36"/>
    <mergeCell ref="AKM36:ALA36"/>
    <mergeCell ref="ALB36:ALL36"/>
    <mergeCell ref="ALM36:AMA36"/>
    <mergeCell ref="AMB36:AML36"/>
    <mergeCell ref="AMM36:ANA36"/>
    <mergeCell ref="AHB36:AHL36"/>
    <mergeCell ref="AHM36:AIA36"/>
    <mergeCell ref="AIB36:AIL36"/>
    <mergeCell ref="AIM36:AJA36"/>
    <mergeCell ref="AJB36:AJL36"/>
    <mergeCell ref="AJM36:AKA36"/>
    <mergeCell ref="AEB36:AEL36"/>
    <mergeCell ref="AEM36:AFA36"/>
    <mergeCell ref="AFB36:AFL36"/>
    <mergeCell ref="AFM36:AGA36"/>
    <mergeCell ref="AGB36:AGL36"/>
    <mergeCell ref="AGM36:AHA36"/>
    <mergeCell ref="ATB36:ATL36"/>
    <mergeCell ref="ATM36:AUA36"/>
    <mergeCell ref="AUB36:AUL36"/>
    <mergeCell ref="AUM36:AVA36"/>
    <mergeCell ref="AVB36:AVL36"/>
    <mergeCell ref="AVM36:AWA36"/>
    <mergeCell ref="AQB36:AQL36"/>
    <mergeCell ref="AQM36:ARA36"/>
    <mergeCell ref="ARB36:ARL36"/>
    <mergeCell ref="ARM36:ASA36"/>
    <mergeCell ref="ASB36:ASL36"/>
    <mergeCell ref="ASM36:ATA36"/>
    <mergeCell ref="ANB36:ANL36"/>
    <mergeCell ref="ANM36:AOA36"/>
    <mergeCell ref="AOB36:AOL36"/>
    <mergeCell ref="AOM36:APA36"/>
    <mergeCell ref="APB36:APL36"/>
    <mergeCell ref="APM36:AQA36"/>
    <mergeCell ref="BHB36:BHL36"/>
    <mergeCell ref="BHM36:BIA36"/>
    <mergeCell ref="BCB36:BCL36"/>
    <mergeCell ref="BCM36:BDA36"/>
    <mergeCell ref="BDB36:BDL36"/>
    <mergeCell ref="BDM36:BEA36"/>
    <mergeCell ref="BEB36:BEL36"/>
    <mergeCell ref="BEM36:BFA36"/>
    <mergeCell ref="AZB36:AZL36"/>
    <mergeCell ref="AZM36:BAA36"/>
    <mergeCell ref="BAB36:BAL36"/>
    <mergeCell ref="BAM36:BBA36"/>
    <mergeCell ref="BBB36:BBL36"/>
    <mergeCell ref="BBM36:BCA36"/>
    <mergeCell ref="AWB36:AWL36"/>
    <mergeCell ref="AWM36:AXA36"/>
    <mergeCell ref="AXB36:AXL36"/>
    <mergeCell ref="AXM36:AYA36"/>
    <mergeCell ref="AYB36:AYL36"/>
    <mergeCell ref="AYM36:AZA36"/>
    <mergeCell ref="GB37:GL37"/>
    <mergeCell ref="GM37:HA37"/>
    <mergeCell ref="HB37:HL37"/>
    <mergeCell ref="HM37:IA37"/>
    <mergeCell ref="IB37:IL37"/>
    <mergeCell ref="IM37:JA37"/>
    <mergeCell ref="DB37:DL37"/>
    <mergeCell ref="DM37:EA37"/>
    <mergeCell ref="EB37:EL37"/>
    <mergeCell ref="EM37:FA37"/>
    <mergeCell ref="FB37:FL37"/>
    <mergeCell ref="FM37:GA37"/>
    <mergeCell ref="BLB36:BLL36"/>
    <mergeCell ref="BLM36:BMA36"/>
    <mergeCell ref="BMB36:BML36"/>
    <mergeCell ref="BMM36:BNA36"/>
    <mergeCell ref="A37:AR37"/>
    <mergeCell ref="AS37:BA37"/>
    <mergeCell ref="BB37:BL37"/>
    <mergeCell ref="BM37:CA37"/>
    <mergeCell ref="CB37:CL37"/>
    <mergeCell ref="CM37:DA37"/>
    <mergeCell ref="BIB36:BIL36"/>
    <mergeCell ref="BIM36:BJA36"/>
    <mergeCell ref="BJB36:BJL36"/>
    <mergeCell ref="BJM36:BKA36"/>
    <mergeCell ref="BKB36:BKL36"/>
    <mergeCell ref="BKM36:BLA36"/>
    <mergeCell ref="BFB36:BFL36"/>
    <mergeCell ref="BFM36:BGA36"/>
    <mergeCell ref="BGB36:BGL36"/>
    <mergeCell ref="BGM36:BHA36"/>
    <mergeCell ref="PB37:PL37"/>
    <mergeCell ref="PM37:QA37"/>
    <mergeCell ref="QB37:QL37"/>
    <mergeCell ref="QM37:RA37"/>
    <mergeCell ref="RB37:RL37"/>
    <mergeCell ref="RM37:SA37"/>
    <mergeCell ref="MB37:ML37"/>
    <mergeCell ref="MM37:NA37"/>
    <mergeCell ref="NB37:NL37"/>
    <mergeCell ref="NM37:OA37"/>
    <mergeCell ref="OB37:OL37"/>
    <mergeCell ref="OM37:PA37"/>
    <mergeCell ref="JB37:JL37"/>
    <mergeCell ref="JM37:KA37"/>
    <mergeCell ref="KB37:KL37"/>
    <mergeCell ref="KM37:LA37"/>
    <mergeCell ref="LB37:LL37"/>
    <mergeCell ref="LM37:MA37"/>
    <mergeCell ref="YB37:YL37"/>
    <mergeCell ref="YM37:ZA37"/>
    <mergeCell ref="ZB37:ZL37"/>
    <mergeCell ref="ZM37:AAA37"/>
    <mergeCell ref="AAB37:AAL37"/>
    <mergeCell ref="AAM37:ABA37"/>
    <mergeCell ref="VB37:VL37"/>
    <mergeCell ref="VM37:WA37"/>
    <mergeCell ref="WB37:WL37"/>
    <mergeCell ref="WM37:XA37"/>
    <mergeCell ref="XB37:XL37"/>
    <mergeCell ref="XM37:YA37"/>
    <mergeCell ref="SB37:SL37"/>
    <mergeCell ref="SM37:TA37"/>
    <mergeCell ref="TB37:TL37"/>
    <mergeCell ref="TM37:UA37"/>
    <mergeCell ref="UB37:UL37"/>
    <mergeCell ref="UM37:VA37"/>
    <mergeCell ref="AHB37:AHL37"/>
    <mergeCell ref="AHM37:AIA37"/>
    <mergeCell ref="AIB37:AIL37"/>
    <mergeCell ref="AIM37:AJA37"/>
    <mergeCell ref="AJB37:AJL37"/>
    <mergeCell ref="AJM37:AKA37"/>
    <mergeCell ref="AEB37:AEL37"/>
    <mergeCell ref="AEM37:AFA37"/>
    <mergeCell ref="AFB37:AFL37"/>
    <mergeCell ref="AFM37:AGA37"/>
    <mergeCell ref="AGB37:AGL37"/>
    <mergeCell ref="AGM37:AHA37"/>
    <mergeCell ref="ABB37:ABL37"/>
    <mergeCell ref="ABM37:ACA37"/>
    <mergeCell ref="ACB37:ACL37"/>
    <mergeCell ref="ACM37:ADA37"/>
    <mergeCell ref="ADB37:ADL37"/>
    <mergeCell ref="ADM37:AEA37"/>
    <mergeCell ref="AQB37:AQL37"/>
    <mergeCell ref="AQM37:ARA37"/>
    <mergeCell ref="ARB37:ARL37"/>
    <mergeCell ref="ARM37:ASA37"/>
    <mergeCell ref="ASB37:ASL37"/>
    <mergeCell ref="ASM37:ATA37"/>
    <mergeCell ref="ANB37:ANL37"/>
    <mergeCell ref="ANM37:AOA37"/>
    <mergeCell ref="AOB37:AOL37"/>
    <mergeCell ref="AOM37:APA37"/>
    <mergeCell ref="APB37:APL37"/>
    <mergeCell ref="APM37:AQA37"/>
    <mergeCell ref="AKB37:AKL37"/>
    <mergeCell ref="AKM37:ALA37"/>
    <mergeCell ref="ALB37:ALL37"/>
    <mergeCell ref="ALM37:AMA37"/>
    <mergeCell ref="AMB37:AML37"/>
    <mergeCell ref="AMM37:ANA37"/>
    <mergeCell ref="BEB37:BEL37"/>
    <mergeCell ref="BEM37:BFA37"/>
    <mergeCell ref="AZB37:AZL37"/>
    <mergeCell ref="AZM37:BAA37"/>
    <mergeCell ref="BAB37:BAL37"/>
    <mergeCell ref="BAM37:BBA37"/>
    <mergeCell ref="BBB37:BBL37"/>
    <mergeCell ref="BBM37:BCA37"/>
    <mergeCell ref="AWB37:AWL37"/>
    <mergeCell ref="AWM37:AXA37"/>
    <mergeCell ref="AXB37:AXL37"/>
    <mergeCell ref="AXM37:AYA37"/>
    <mergeCell ref="AYB37:AYL37"/>
    <mergeCell ref="AYM37:AZA37"/>
    <mergeCell ref="ATB37:ATL37"/>
    <mergeCell ref="ATM37:AUA37"/>
    <mergeCell ref="AUB37:AUL37"/>
    <mergeCell ref="AUM37:AVA37"/>
    <mergeCell ref="AVB37:AVL37"/>
    <mergeCell ref="AVM37:AWA37"/>
    <mergeCell ref="DB38:DL38"/>
    <mergeCell ref="DM38:EA38"/>
    <mergeCell ref="EB38:EL38"/>
    <mergeCell ref="EM38:FA38"/>
    <mergeCell ref="FB38:FL38"/>
    <mergeCell ref="FM38:GA38"/>
    <mergeCell ref="BLB37:BLL37"/>
    <mergeCell ref="BLM37:BMA37"/>
    <mergeCell ref="BMB37:BML37"/>
    <mergeCell ref="BMM37:BNA37"/>
    <mergeCell ref="A38:AR38"/>
    <mergeCell ref="AS38:BA38"/>
    <mergeCell ref="BB38:BL38"/>
    <mergeCell ref="BM38:CA38"/>
    <mergeCell ref="CB38:CL38"/>
    <mergeCell ref="CM38:DA38"/>
    <mergeCell ref="BIB37:BIL37"/>
    <mergeCell ref="BIM37:BJA37"/>
    <mergeCell ref="BJB37:BJL37"/>
    <mergeCell ref="BJM37:BKA37"/>
    <mergeCell ref="BKB37:BKL37"/>
    <mergeCell ref="BKM37:BLA37"/>
    <mergeCell ref="BFB37:BFL37"/>
    <mergeCell ref="BFM37:BGA37"/>
    <mergeCell ref="BGB37:BGL37"/>
    <mergeCell ref="BGM37:BHA37"/>
    <mergeCell ref="BHB37:BHL37"/>
    <mergeCell ref="BHM37:BIA37"/>
    <mergeCell ref="BCB37:BCL37"/>
    <mergeCell ref="BCM37:BDA37"/>
    <mergeCell ref="BDB37:BDL37"/>
    <mergeCell ref="BDM37:BEA37"/>
    <mergeCell ref="MB38:ML38"/>
    <mergeCell ref="MM38:NA38"/>
    <mergeCell ref="NB38:NL38"/>
    <mergeCell ref="NM38:OA38"/>
    <mergeCell ref="OB38:OL38"/>
    <mergeCell ref="OM38:PA38"/>
    <mergeCell ref="JB38:JL38"/>
    <mergeCell ref="JM38:KA38"/>
    <mergeCell ref="KB38:KL38"/>
    <mergeCell ref="KM38:LA38"/>
    <mergeCell ref="LB38:LL38"/>
    <mergeCell ref="LM38:MA38"/>
    <mergeCell ref="GB38:GL38"/>
    <mergeCell ref="GM38:HA38"/>
    <mergeCell ref="HB38:HL38"/>
    <mergeCell ref="HM38:IA38"/>
    <mergeCell ref="IB38:IL38"/>
    <mergeCell ref="IM38:JA38"/>
    <mergeCell ref="VB38:VL38"/>
    <mergeCell ref="VM38:WA38"/>
    <mergeCell ref="WB38:WL38"/>
    <mergeCell ref="WM38:XA38"/>
    <mergeCell ref="XB38:XL38"/>
    <mergeCell ref="XM38:YA38"/>
    <mergeCell ref="SB38:SL38"/>
    <mergeCell ref="SM38:TA38"/>
    <mergeCell ref="TB38:TL38"/>
    <mergeCell ref="TM38:UA38"/>
    <mergeCell ref="UB38:UL38"/>
    <mergeCell ref="UM38:VA38"/>
    <mergeCell ref="PB38:PL38"/>
    <mergeCell ref="PM38:QA38"/>
    <mergeCell ref="QB38:QL38"/>
    <mergeCell ref="QM38:RA38"/>
    <mergeCell ref="RB38:RL38"/>
    <mergeCell ref="RM38:SA38"/>
    <mergeCell ref="AEB38:AEL38"/>
    <mergeCell ref="AEM38:AFA38"/>
    <mergeCell ref="AFB38:AFL38"/>
    <mergeCell ref="AFM38:AGA38"/>
    <mergeCell ref="AGB38:AGL38"/>
    <mergeCell ref="AGM38:AHA38"/>
    <mergeCell ref="ABB38:ABL38"/>
    <mergeCell ref="ABM38:ACA38"/>
    <mergeCell ref="ACB38:ACL38"/>
    <mergeCell ref="ACM38:ADA38"/>
    <mergeCell ref="ADB38:ADL38"/>
    <mergeCell ref="ADM38:AEA38"/>
    <mergeCell ref="YB38:YL38"/>
    <mergeCell ref="YM38:ZA38"/>
    <mergeCell ref="ZB38:ZL38"/>
    <mergeCell ref="ZM38:AAA38"/>
    <mergeCell ref="AAB38:AAL38"/>
    <mergeCell ref="AAM38:ABA38"/>
    <mergeCell ref="ANB38:ANL38"/>
    <mergeCell ref="ANM38:AOA38"/>
    <mergeCell ref="AOB38:AOL38"/>
    <mergeCell ref="AOM38:APA38"/>
    <mergeCell ref="APB38:APL38"/>
    <mergeCell ref="APM38:AQA38"/>
    <mergeCell ref="AKB38:AKL38"/>
    <mergeCell ref="AKM38:ALA38"/>
    <mergeCell ref="ALB38:ALL38"/>
    <mergeCell ref="ALM38:AMA38"/>
    <mergeCell ref="AMB38:AML38"/>
    <mergeCell ref="AMM38:ANA38"/>
    <mergeCell ref="AHB38:AHL38"/>
    <mergeCell ref="AHM38:AIA38"/>
    <mergeCell ref="AIB38:AIL38"/>
    <mergeCell ref="AIM38:AJA38"/>
    <mergeCell ref="AJB38:AJL38"/>
    <mergeCell ref="AJM38:AKA38"/>
    <mergeCell ref="BBB38:BBL38"/>
    <mergeCell ref="BBM38:BCA38"/>
    <mergeCell ref="AWB38:AWL38"/>
    <mergeCell ref="AWM38:AXA38"/>
    <mergeCell ref="AXB38:AXL38"/>
    <mergeCell ref="AXM38:AYA38"/>
    <mergeCell ref="AYB38:AYL38"/>
    <mergeCell ref="AYM38:AZA38"/>
    <mergeCell ref="ATB38:ATL38"/>
    <mergeCell ref="ATM38:AUA38"/>
    <mergeCell ref="AUB38:AUL38"/>
    <mergeCell ref="AUM38:AVA38"/>
    <mergeCell ref="AVB38:AVL38"/>
    <mergeCell ref="AVM38:AWA38"/>
    <mergeCell ref="AQB38:AQL38"/>
    <mergeCell ref="AQM38:ARA38"/>
    <mergeCell ref="ARB38:ARL38"/>
    <mergeCell ref="ARM38:ASA38"/>
    <mergeCell ref="ASB38:ASL38"/>
    <mergeCell ref="ASM38:ATA38"/>
    <mergeCell ref="BLB38:BLL38"/>
    <mergeCell ref="BLM38:BMA38"/>
    <mergeCell ref="BMB38:BML38"/>
    <mergeCell ref="BMM38:BNA38"/>
    <mergeCell ref="A41:AR41"/>
    <mergeCell ref="AS41:BA41"/>
    <mergeCell ref="BB41:BL41"/>
    <mergeCell ref="BM41:CA41"/>
    <mergeCell ref="CB41:CL41"/>
    <mergeCell ref="CM41:DA41"/>
    <mergeCell ref="BIB38:BIL38"/>
    <mergeCell ref="BIM38:BJA38"/>
    <mergeCell ref="BJB38:BJL38"/>
    <mergeCell ref="BJM38:BKA38"/>
    <mergeCell ref="BKB38:BKL38"/>
    <mergeCell ref="BKM38:BLA38"/>
    <mergeCell ref="BFB38:BFL38"/>
    <mergeCell ref="BFM38:BGA38"/>
    <mergeCell ref="BGB38:BGL38"/>
    <mergeCell ref="BGM38:BHA38"/>
    <mergeCell ref="BHB38:BHL38"/>
    <mergeCell ref="BHM38:BIA38"/>
    <mergeCell ref="BCB38:BCL38"/>
    <mergeCell ref="BCM38:BDA38"/>
    <mergeCell ref="BDB38:BDL38"/>
    <mergeCell ref="BDM38:BEA38"/>
    <mergeCell ref="BEB38:BEL38"/>
    <mergeCell ref="BEM38:BFA38"/>
    <mergeCell ref="AZB38:AZL38"/>
    <mergeCell ref="AZM38:BAA38"/>
    <mergeCell ref="BAB38:BAL38"/>
    <mergeCell ref="BAM38:BBA38"/>
    <mergeCell ref="JB41:JL41"/>
    <mergeCell ref="JM41:KA41"/>
    <mergeCell ref="KB41:KL41"/>
    <mergeCell ref="KM41:LA41"/>
    <mergeCell ref="LB41:LL41"/>
    <mergeCell ref="LM41:MA41"/>
    <mergeCell ref="GB41:GL41"/>
    <mergeCell ref="GM41:HA41"/>
    <mergeCell ref="HB41:HL41"/>
    <mergeCell ref="HM41:IA41"/>
    <mergeCell ref="IB41:IL41"/>
    <mergeCell ref="IM41:JA41"/>
    <mergeCell ref="DB41:DL41"/>
    <mergeCell ref="DM41:EA41"/>
    <mergeCell ref="EB41:EL41"/>
    <mergeCell ref="EM41:FA41"/>
    <mergeCell ref="FB41:FL41"/>
    <mergeCell ref="FM41:GA41"/>
    <mergeCell ref="SB41:SL41"/>
    <mergeCell ref="SM41:TA41"/>
    <mergeCell ref="TB41:TL41"/>
    <mergeCell ref="TM41:UA41"/>
    <mergeCell ref="UB41:UL41"/>
    <mergeCell ref="UM41:VA41"/>
    <mergeCell ref="PB41:PL41"/>
    <mergeCell ref="PM41:QA41"/>
    <mergeCell ref="QB41:QL41"/>
    <mergeCell ref="QM41:RA41"/>
    <mergeCell ref="RB41:RL41"/>
    <mergeCell ref="RM41:SA41"/>
    <mergeCell ref="MB41:ML41"/>
    <mergeCell ref="MM41:NA41"/>
    <mergeCell ref="NB41:NL41"/>
    <mergeCell ref="NM41:OA41"/>
    <mergeCell ref="OB41:OL41"/>
    <mergeCell ref="OM41:PA41"/>
    <mergeCell ref="ABB41:ABL41"/>
    <mergeCell ref="ABM41:ACA41"/>
    <mergeCell ref="ACB41:ACL41"/>
    <mergeCell ref="ACM41:ADA41"/>
    <mergeCell ref="ADB41:ADL41"/>
    <mergeCell ref="ADM41:AEA41"/>
    <mergeCell ref="YB41:YL41"/>
    <mergeCell ref="YM41:ZA41"/>
    <mergeCell ref="ZB41:ZL41"/>
    <mergeCell ref="ZM41:AAA41"/>
    <mergeCell ref="AAB41:AAL41"/>
    <mergeCell ref="AAM41:ABA41"/>
    <mergeCell ref="VB41:VL41"/>
    <mergeCell ref="VM41:WA41"/>
    <mergeCell ref="WB41:WL41"/>
    <mergeCell ref="WM41:XA41"/>
    <mergeCell ref="XB41:XL41"/>
    <mergeCell ref="XM41:YA41"/>
    <mergeCell ref="AKB41:AKL41"/>
    <mergeCell ref="AKM41:ALA41"/>
    <mergeCell ref="ALB41:ALL41"/>
    <mergeCell ref="ALM41:AMA41"/>
    <mergeCell ref="AMB41:AML41"/>
    <mergeCell ref="AMM41:ANA41"/>
    <mergeCell ref="AHB41:AHL41"/>
    <mergeCell ref="AHM41:AIA41"/>
    <mergeCell ref="AIB41:AIL41"/>
    <mergeCell ref="AIM41:AJA41"/>
    <mergeCell ref="AJB41:AJL41"/>
    <mergeCell ref="AJM41:AKA41"/>
    <mergeCell ref="AEB41:AEL41"/>
    <mergeCell ref="AEM41:AFA41"/>
    <mergeCell ref="AFB41:AFL41"/>
    <mergeCell ref="AFM41:AGA41"/>
    <mergeCell ref="AGB41:AGL41"/>
    <mergeCell ref="AGM41:AHA41"/>
    <mergeCell ref="ATB41:ATL41"/>
    <mergeCell ref="ATM41:AUA41"/>
    <mergeCell ref="AUB41:AUL41"/>
    <mergeCell ref="AUM41:AVA41"/>
    <mergeCell ref="AVB41:AVL41"/>
    <mergeCell ref="AVM41:AWA41"/>
    <mergeCell ref="AQB41:AQL41"/>
    <mergeCell ref="AQM41:ARA41"/>
    <mergeCell ref="ARB41:ARL41"/>
    <mergeCell ref="ARM41:ASA41"/>
    <mergeCell ref="ASB41:ASL41"/>
    <mergeCell ref="ASM41:ATA41"/>
    <mergeCell ref="ANB41:ANL41"/>
    <mergeCell ref="ANM41:AOA41"/>
    <mergeCell ref="AOB41:AOL41"/>
    <mergeCell ref="AOM41:APA41"/>
    <mergeCell ref="APB41:APL41"/>
    <mergeCell ref="APM41:AQA41"/>
    <mergeCell ref="BHB41:BHL41"/>
    <mergeCell ref="BHM41:BIA41"/>
    <mergeCell ref="BCB41:BCL41"/>
    <mergeCell ref="BCM41:BDA41"/>
    <mergeCell ref="BDB41:BDL41"/>
    <mergeCell ref="BDM41:BEA41"/>
    <mergeCell ref="BEB41:BEL41"/>
    <mergeCell ref="BEM41:BFA41"/>
    <mergeCell ref="AZB41:AZL41"/>
    <mergeCell ref="AZM41:BAA41"/>
    <mergeCell ref="BAB41:BAL41"/>
    <mergeCell ref="BAM41:BBA41"/>
    <mergeCell ref="BBB41:BBL41"/>
    <mergeCell ref="BBM41:BCA41"/>
    <mergeCell ref="AWB41:AWL41"/>
    <mergeCell ref="AWM41:AXA41"/>
    <mergeCell ref="AXB41:AXL41"/>
    <mergeCell ref="AXM41:AYA41"/>
    <mergeCell ref="AYB41:AYL41"/>
    <mergeCell ref="AYM41:AZA41"/>
    <mergeCell ref="GB42:GL42"/>
    <mergeCell ref="GM42:HA42"/>
    <mergeCell ref="HB42:HL42"/>
    <mergeCell ref="HM42:IA42"/>
    <mergeCell ref="IB42:IL42"/>
    <mergeCell ref="IM42:JA42"/>
    <mergeCell ref="DB42:DL42"/>
    <mergeCell ref="DM42:EA42"/>
    <mergeCell ref="EB42:EL42"/>
    <mergeCell ref="EM42:FA42"/>
    <mergeCell ref="FB42:FL42"/>
    <mergeCell ref="FM42:GA42"/>
    <mergeCell ref="BLB41:BLL41"/>
    <mergeCell ref="BLM41:BMA41"/>
    <mergeCell ref="BMB41:BML41"/>
    <mergeCell ref="BMM41:BNA41"/>
    <mergeCell ref="A42:AR42"/>
    <mergeCell ref="AS42:BA42"/>
    <mergeCell ref="BB42:BL42"/>
    <mergeCell ref="BM42:CA42"/>
    <mergeCell ref="CB42:CL42"/>
    <mergeCell ref="CM42:DA42"/>
    <mergeCell ref="BIB41:BIL41"/>
    <mergeCell ref="BIM41:BJA41"/>
    <mergeCell ref="BJB41:BJL41"/>
    <mergeCell ref="BJM41:BKA41"/>
    <mergeCell ref="BKB41:BKL41"/>
    <mergeCell ref="BKM41:BLA41"/>
    <mergeCell ref="BFB41:BFL41"/>
    <mergeCell ref="BFM41:BGA41"/>
    <mergeCell ref="BGB41:BGL41"/>
    <mergeCell ref="BGM41:BHA41"/>
    <mergeCell ref="PB42:PL42"/>
    <mergeCell ref="PM42:QA42"/>
    <mergeCell ref="QB42:QL42"/>
    <mergeCell ref="QM42:RA42"/>
    <mergeCell ref="RB42:RL42"/>
    <mergeCell ref="RM42:SA42"/>
    <mergeCell ref="MB42:ML42"/>
    <mergeCell ref="MM42:NA42"/>
    <mergeCell ref="NB42:NL42"/>
    <mergeCell ref="NM42:OA42"/>
    <mergeCell ref="OB42:OL42"/>
    <mergeCell ref="OM42:PA42"/>
    <mergeCell ref="JB42:JL42"/>
    <mergeCell ref="JM42:KA42"/>
    <mergeCell ref="KB42:KL42"/>
    <mergeCell ref="KM42:LA42"/>
    <mergeCell ref="LB42:LL42"/>
    <mergeCell ref="LM42:MA42"/>
    <mergeCell ref="YB42:YL42"/>
    <mergeCell ref="YM42:ZA42"/>
    <mergeCell ref="ZB42:ZL42"/>
    <mergeCell ref="ZM42:AAA42"/>
    <mergeCell ref="AAB42:AAL42"/>
    <mergeCell ref="AAM42:ABA42"/>
    <mergeCell ref="VB42:VL42"/>
    <mergeCell ref="VM42:WA42"/>
    <mergeCell ref="WB42:WL42"/>
    <mergeCell ref="WM42:XA42"/>
    <mergeCell ref="XB42:XL42"/>
    <mergeCell ref="XM42:YA42"/>
    <mergeCell ref="SB42:SL42"/>
    <mergeCell ref="SM42:TA42"/>
    <mergeCell ref="TB42:TL42"/>
    <mergeCell ref="TM42:UA42"/>
    <mergeCell ref="UB42:UL42"/>
    <mergeCell ref="UM42:VA42"/>
    <mergeCell ref="AHB42:AHL42"/>
    <mergeCell ref="AHM42:AIA42"/>
    <mergeCell ref="AIB42:AIL42"/>
    <mergeCell ref="AIM42:AJA42"/>
    <mergeCell ref="AJB42:AJL42"/>
    <mergeCell ref="AJM42:AKA42"/>
    <mergeCell ref="AEB42:AEL42"/>
    <mergeCell ref="AEM42:AFA42"/>
    <mergeCell ref="AFB42:AFL42"/>
    <mergeCell ref="AFM42:AGA42"/>
    <mergeCell ref="AGB42:AGL42"/>
    <mergeCell ref="AGM42:AHA42"/>
    <mergeCell ref="ABB42:ABL42"/>
    <mergeCell ref="ABM42:ACA42"/>
    <mergeCell ref="ACB42:ACL42"/>
    <mergeCell ref="ACM42:ADA42"/>
    <mergeCell ref="ADB42:ADL42"/>
    <mergeCell ref="ADM42:AEA42"/>
    <mergeCell ref="AQB42:AQL42"/>
    <mergeCell ref="AQM42:ARA42"/>
    <mergeCell ref="ARB42:ARL42"/>
    <mergeCell ref="ARM42:ASA42"/>
    <mergeCell ref="ASB42:ASL42"/>
    <mergeCell ref="ASM42:ATA42"/>
    <mergeCell ref="ANB42:ANL42"/>
    <mergeCell ref="ANM42:AOA42"/>
    <mergeCell ref="AOB42:AOL42"/>
    <mergeCell ref="AOM42:APA42"/>
    <mergeCell ref="APB42:APL42"/>
    <mergeCell ref="APM42:AQA42"/>
    <mergeCell ref="AKB42:AKL42"/>
    <mergeCell ref="AKM42:ALA42"/>
    <mergeCell ref="ALB42:ALL42"/>
    <mergeCell ref="ALM42:AMA42"/>
    <mergeCell ref="AMB42:AML42"/>
    <mergeCell ref="AMM42:ANA42"/>
    <mergeCell ref="BEB42:BEL42"/>
    <mergeCell ref="BEM42:BFA42"/>
    <mergeCell ref="AZB42:AZL42"/>
    <mergeCell ref="AZM42:BAA42"/>
    <mergeCell ref="BAB42:BAL42"/>
    <mergeCell ref="BAM42:BBA42"/>
    <mergeCell ref="BBB42:BBL42"/>
    <mergeCell ref="BBM42:BCA42"/>
    <mergeCell ref="AWB42:AWL42"/>
    <mergeCell ref="AWM42:AXA42"/>
    <mergeCell ref="AXB42:AXL42"/>
    <mergeCell ref="AXM42:AYA42"/>
    <mergeCell ref="AYB42:AYL42"/>
    <mergeCell ref="AYM42:AZA42"/>
    <mergeCell ref="ATB42:ATL42"/>
    <mergeCell ref="ATM42:AUA42"/>
    <mergeCell ref="AUB42:AUL42"/>
    <mergeCell ref="AUM42:AVA42"/>
    <mergeCell ref="AVB42:AVL42"/>
    <mergeCell ref="AVM42:AWA42"/>
    <mergeCell ref="DB43:DL43"/>
    <mergeCell ref="DM43:EA43"/>
    <mergeCell ref="EB43:EL43"/>
    <mergeCell ref="EM43:FA43"/>
    <mergeCell ref="FB43:FL43"/>
    <mergeCell ref="FM43:GA43"/>
    <mergeCell ref="BLB42:BLL42"/>
    <mergeCell ref="BLM42:BMA42"/>
    <mergeCell ref="BMB42:BML42"/>
    <mergeCell ref="BMM42:BNA42"/>
    <mergeCell ref="A43:AR43"/>
    <mergeCell ref="AS43:BA43"/>
    <mergeCell ref="BB43:BL43"/>
    <mergeCell ref="BM43:CA43"/>
    <mergeCell ref="CB43:CL43"/>
    <mergeCell ref="CM43:DA43"/>
    <mergeCell ref="BIB42:BIL42"/>
    <mergeCell ref="BIM42:BJA42"/>
    <mergeCell ref="BJB42:BJL42"/>
    <mergeCell ref="BJM42:BKA42"/>
    <mergeCell ref="BKB42:BKL42"/>
    <mergeCell ref="BKM42:BLA42"/>
    <mergeCell ref="BFB42:BFL42"/>
    <mergeCell ref="BFM42:BGA42"/>
    <mergeCell ref="BGB42:BGL42"/>
    <mergeCell ref="BGM42:BHA42"/>
    <mergeCell ref="BHB42:BHL42"/>
    <mergeCell ref="BHM42:BIA42"/>
    <mergeCell ref="BCB42:BCL42"/>
    <mergeCell ref="BCM42:BDA42"/>
    <mergeCell ref="BDB42:BDL42"/>
    <mergeCell ref="BDM42:BEA42"/>
    <mergeCell ref="MB43:ML43"/>
    <mergeCell ref="MM43:NA43"/>
    <mergeCell ref="NB43:NL43"/>
    <mergeCell ref="NM43:OA43"/>
    <mergeCell ref="OB43:OL43"/>
    <mergeCell ref="OM43:PA43"/>
    <mergeCell ref="JB43:JL43"/>
    <mergeCell ref="JM43:KA43"/>
    <mergeCell ref="KB43:KL43"/>
    <mergeCell ref="KM43:LA43"/>
    <mergeCell ref="LB43:LL43"/>
    <mergeCell ref="LM43:MA43"/>
    <mergeCell ref="GB43:GL43"/>
    <mergeCell ref="GM43:HA43"/>
    <mergeCell ref="HB43:HL43"/>
    <mergeCell ref="HM43:IA43"/>
    <mergeCell ref="IB43:IL43"/>
    <mergeCell ref="IM43:JA43"/>
    <mergeCell ref="VB43:VL43"/>
    <mergeCell ref="VM43:WA43"/>
    <mergeCell ref="WB43:WL43"/>
    <mergeCell ref="WM43:XA43"/>
    <mergeCell ref="XB43:XL43"/>
    <mergeCell ref="XM43:YA43"/>
    <mergeCell ref="SB43:SL43"/>
    <mergeCell ref="SM43:TA43"/>
    <mergeCell ref="TB43:TL43"/>
    <mergeCell ref="TM43:UA43"/>
    <mergeCell ref="UB43:UL43"/>
    <mergeCell ref="UM43:VA43"/>
    <mergeCell ref="PB43:PL43"/>
    <mergeCell ref="PM43:QA43"/>
    <mergeCell ref="QB43:QL43"/>
    <mergeCell ref="QM43:RA43"/>
    <mergeCell ref="RB43:RL43"/>
    <mergeCell ref="RM43:SA43"/>
    <mergeCell ref="AEB43:AEL43"/>
    <mergeCell ref="AEM43:AFA43"/>
    <mergeCell ref="AFB43:AFL43"/>
    <mergeCell ref="AFM43:AGA43"/>
    <mergeCell ref="AGB43:AGL43"/>
    <mergeCell ref="AGM43:AHA43"/>
    <mergeCell ref="ABB43:ABL43"/>
    <mergeCell ref="ABM43:ACA43"/>
    <mergeCell ref="ACB43:ACL43"/>
    <mergeCell ref="ACM43:ADA43"/>
    <mergeCell ref="ADB43:ADL43"/>
    <mergeCell ref="ADM43:AEA43"/>
    <mergeCell ref="YB43:YL43"/>
    <mergeCell ref="YM43:ZA43"/>
    <mergeCell ref="ZB43:ZL43"/>
    <mergeCell ref="ZM43:AAA43"/>
    <mergeCell ref="AAB43:AAL43"/>
    <mergeCell ref="AAM43:ABA43"/>
    <mergeCell ref="ANB43:ANL43"/>
    <mergeCell ref="ANM43:AOA43"/>
    <mergeCell ref="AOB43:AOL43"/>
    <mergeCell ref="AOM43:APA43"/>
    <mergeCell ref="APB43:APL43"/>
    <mergeCell ref="APM43:AQA43"/>
    <mergeCell ref="AKB43:AKL43"/>
    <mergeCell ref="AKM43:ALA43"/>
    <mergeCell ref="ALB43:ALL43"/>
    <mergeCell ref="ALM43:AMA43"/>
    <mergeCell ref="AMB43:AML43"/>
    <mergeCell ref="AMM43:ANA43"/>
    <mergeCell ref="AHB43:AHL43"/>
    <mergeCell ref="AHM43:AIA43"/>
    <mergeCell ref="AIB43:AIL43"/>
    <mergeCell ref="AIM43:AJA43"/>
    <mergeCell ref="AJB43:AJL43"/>
    <mergeCell ref="AJM43:AKA43"/>
    <mergeCell ref="BBB43:BBL43"/>
    <mergeCell ref="BBM43:BCA43"/>
    <mergeCell ref="AWB43:AWL43"/>
    <mergeCell ref="AWM43:AXA43"/>
    <mergeCell ref="AXB43:AXL43"/>
    <mergeCell ref="AXM43:AYA43"/>
    <mergeCell ref="AYB43:AYL43"/>
    <mergeCell ref="AYM43:AZA43"/>
    <mergeCell ref="ATB43:ATL43"/>
    <mergeCell ref="ATM43:AUA43"/>
    <mergeCell ref="AUB43:AUL43"/>
    <mergeCell ref="AUM43:AVA43"/>
    <mergeCell ref="AVB43:AVL43"/>
    <mergeCell ref="AVM43:AWA43"/>
    <mergeCell ref="AQB43:AQL43"/>
    <mergeCell ref="AQM43:ARA43"/>
    <mergeCell ref="ARB43:ARL43"/>
    <mergeCell ref="ARM43:ASA43"/>
    <mergeCell ref="ASB43:ASL43"/>
    <mergeCell ref="ASM43:ATA43"/>
    <mergeCell ref="BLB43:BLL43"/>
    <mergeCell ref="BLM43:BMA43"/>
    <mergeCell ref="BMB43:BML43"/>
    <mergeCell ref="BMM43:BNA43"/>
    <mergeCell ref="A44:AR44"/>
    <mergeCell ref="AS44:BA44"/>
    <mergeCell ref="BB44:BL44"/>
    <mergeCell ref="BM44:CA44"/>
    <mergeCell ref="CB44:CL44"/>
    <mergeCell ref="CM44:DA44"/>
    <mergeCell ref="BIB43:BIL43"/>
    <mergeCell ref="BIM43:BJA43"/>
    <mergeCell ref="BJB43:BJL43"/>
    <mergeCell ref="BJM43:BKA43"/>
    <mergeCell ref="BKB43:BKL43"/>
    <mergeCell ref="BKM43:BLA43"/>
    <mergeCell ref="BFB43:BFL43"/>
    <mergeCell ref="BFM43:BGA43"/>
    <mergeCell ref="BGB43:BGL43"/>
    <mergeCell ref="BGM43:BHA43"/>
    <mergeCell ref="BHB43:BHL43"/>
    <mergeCell ref="BHM43:BIA43"/>
    <mergeCell ref="BCB43:BCL43"/>
    <mergeCell ref="BCM43:BDA43"/>
    <mergeCell ref="BDB43:BDL43"/>
    <mergeCell ref="BDM43:BEA43"/>
    <mergeCell ref="BEB43:BEL43"/>
    <mergeCell ref="BEM43:BFA43"/>
    <mergeCell ref="AZB43:AZL43"/>
    <mergeCell ref="AZM43:BAA43"/>
    <mergeCell ref="BAB43:BAL43"/>
    <mergeCell ref="BAM43:BBA43"/>
    <mergeCell ref="JB44:JL44"/>
    <mergeCell ref="JM44:KA44"/>
    <mergeCell ref="KB44:KL44"/>
    <mergeCell ref="KM44:LA44"/>
    <mergeCell ref="LB44:LL44"/>
    <mergeCell ref="LM44:MA44"/>
    <mergeCell ref="GB44:GL44"/>
    <mergeCell ref="GM44:HA44"/>
    <mergeCell ref="HB44:HL44"/>
    <mergeCell ref="HM44:IA44"/>
    <mergeCell ref="IB44:IL44"/>
    <mergeCell ref="IM44:JA44"/>
    <mergeCell ref="DB44:DL44"/>
    <mergeCell ref="DM44:EA44"/>
    <mergeCell ref="EB44:EL44"/>
    <mergeCell ref="EM44:FA44"/>
    <mergeCell ref="FB44:FL44"/>
    <mergeCell ref="FM44:GA44"/>
    <mergeCell ref="SB44:SL44"/>
    <mergeCell ref="SM44:TA44"/>
    <mergeCell ref="TB44:TL44"/>
    <mergeCell ref="TM44:UA44"/>
    <mergeCell ref="UB44:UL44"/>
    <mergeCell ref="UM44:VA44"/>
    <mergeCell ref="PB44:PL44"/>
    <mergeCell ref="PM44:QA44"/>
    <mergeCell ref="QB44:QL44"/>
    <mergeCell ref="QM44:RA44"/>
    <mergeCell ref="RB44:RL44"/>
    <mergeCell ref="RM44:SA44"/>
    <mergeCell ref="MB44:ML44"/>
    <mergeCell ref="MM44:NA44"/>
    <mergeCell ref="NB44:NL44"/>
    <mergeCell ref="NM44:OA44"/>
    <mergeCell ref="OB44:OL44"/>
    <mergeCell ref="OM44:PA44"/>
    <mergeCell ref="ABB44:ABL44"/>
    <mergeCell ref="ABM44:ACA44"/>
    <mergeCell ref="ACB44:ACL44"/>
    <mergeCell ref="ACM44:ADA44"/>
    <mergeCell ref="ADB44:ADL44"/>
    <mergeCell ref="ADM44:AEA44"/>
    <mergeCell ref="YB44:YL44"/>
    <mergeCell ref="YM44:ZA44"/>
    <mergeCell ref="ZB44:ZL44"/>
    <mergeCell ref="ZM44:AAA44"/>
    <mergeCell ref="AAB44:AAL44"/>
    <mergeCell ref="AAM44:ABA44"/>
    <mergeCell ref="VB44:VL44"/>
    <mergeCell ref="VM44:WA44"/>
    <mergeCell ref="WB44:WL44"/>
    <mergeCell ref="WM44:XA44"/>
    <mergeCell ref="XB44:XL44"/>
    <mergeCell ref="XM44:YA44"/>
    <mergeCell ref="AKB44:AKL44"/>
    <mergeCell ref="AKM44:ALA44"/>
    <mergeCell ref="ALB44:ALL44"/>
    <mergeCell ref="ALM44:AMA44"/>
    <mergeCell ref="AMB44:AML44"/>
    <mergeCell ref="AMM44:ANA44"/>
    <mergeCell ref="AHB44:AHL44"/>
    <mergeCell ref="AHM44:AIA44"/>
    <mergeCell ref="AIB44:AIL44"/>
    <mergeCell ref="AIM44:AJA44"/>
    <mergeCell ref="AJB44:AJL44"/>
    <mergeCell ref="AJM44:AKA44"/>
    <mergeCell ref="AEB44:AEL44"/>
    <mergeCell ref="AEM44:AFA44"/>
    <mergeCell ref="AFB44:AFL44"/>
    <mergeCell ref="AFM44:AGA44"/>
    <mergeCell ref="AGB44:AGL44"/>
    <mergeCell ref="AGM44:AHA44"/>
    <mergeCell ref="ATB44:ATL44"/>
    <mergeCell ref="ATM44:AUA44"/>
    <mergeCell ref="AUB44:AUL44"/>
    <mergeCell ref="AUM44:AVA44"/>
    <mergeCell ref="AVB44:AVL44"/>
    <mergeCell ref="AVM44:AWA44"/>
    <mergeCell ref="AQB44:AQL44"/>
    <mergeCell ref="AQM44:ARA44"/>
    <mergeCell ref="ARB44:ARL44"/>
    <mergeCell ref="ARM44:ASA44"/>
    <mergeCell ref="ASB44:ASL44"/>
    <mergeCell ref="ASM44:ATA44"/>
    <mergeCell ref="ANB44:ANL44"/>
    <mergeCell ref="ANM44:AOA44"/>
    <mergeCell ref="AOB44:AOL44"/>
    <mergeCell ref="AOM44:APA44"/>
    <mergeCell ref="APB44:APL44"/>
    <mergeCell ref="APM44:AQA44"/>
    <mergeCell ref="BHB44:BHL44"/>
    <mergeCell ref="BHM44:BIA44"/>
    <mergeCell ref="BCB44:BCL44"/>
    <mergeCell ref="BCM44:BDA44"/>
    <mergeCell ref="BDB44:BDL44"/>
    <mergeCell ref="BDM44:BEA44"/>
    <mergeCell ref="BEB44:BEL44"/>
    <mergeCell ref="BEM44:BFA44"/>
    <mergeCell ref="AZB44:AZL44"/>
    <mergeCell ref="AZM44:BAA44"/>
    <mergeCell ref="BAB44:BAL44"/>
    <mergeCell ref="BAM44:BBA44"/>
    <mergeCell ref="BBB44:BBL44"/>
    <mergeCell ref="BBM44:BCA44"/>
    <mergeCell ref="AWB44:AWL44"/>
    <mergeCell ref="AWM44:AXA44"/>
    <mergeCell ref="AXB44:AXL44"/>
    <mergeCell ref="AXM44:AYA44"/>
    <mergeCell ref="AYB44:AYL44"/>
    <mergeCell ref="AYM44:AZA44"/>
    <mergeCell ref="GB45:GL45"/>
    <mergeCell ref="GM45:HA45"/>
    <mergeCell ref="HB45:HL45"/>
    <mergeCell ref="HM45:IA45"/>
    <mergeCell ref="IB45:IL45"/>
    <mergeCell ref="IM45:JA45"/>
    <mergeCell ref="DB45:DL45"/>
    <mergeCell ref="DM45:EA45"/>
    <mergeCell ref="EB45:EL45"/>
    <mergeCell ref="EM45:FA45"/>
    <mergeCell ref="FB45:FL45"/>
    <mergeCell ref="FM45:GA45"/>
    <mergeCell ref="BLB44:BLL44"/>
    <mergeCell ref="BLM44:BMA44"/>
    <mergeCell ref="BMB44:BML44"/>
    <mergeCell ref="BMM44:BNA44"/>
    <mergeCell ref="A45:AR45"/>
    <mergeCell ref="AS45:BA45"/>
    <mergeCell ref="BB45:BL45"/>
    <mergeCell ref="BM45:CA45"/>
    <mergeCell ref="CB45:CL45"/>
    <mergeCell ref="CM45:DA45"/>
    <mergeCell ref="BIB44:BIL44"/>
    <mergeCell ref="BIM44:BJA44"/>
    <mergeCell ref="BJB44:BJL44"/>
    <mergeCell ref="BJM44:BKA44"/>
    <mergeCell ref="BKB44:BKL44"/>
    <mergeCell ref="BKM44:BLA44"/>
    <mergeCell ref="BFB44:BFL44"/>
    <mergeCell ref="BFM44:BGA44"/>
    <mergeCell ref="BGB44:BGL44"/>
    <mergeCell ref="BGM44:BHA44"/>
    <mergeCell ref="PB45:PL45"/>
    <mergeCell ref="PM45:QA45"/>
    <mergeCell ref="QB45:QL45"/>
    <mergeCell ref="QM45:RA45"/>
    <mergeCell ref="RB45:RL45"/>
    <mergeCell ref="RM45:SA45"/>
    <mergeCell ref="MB45:ML45"/>
    <mergeCell ref="MM45:NA45"/>
    <mergeCell ref="NB45:NL45"/>
    <mergeCell ref="NM45:OA45"/>
    <mergeCell ref="OB45:OL45"/>
    <mergeCell ref="OM45:PA45"/>
    <mergeCell ref="JB45:JL45"/>
    <mergeCell ref="JM45:KA45"/>
    <mergeCell ref="KB45:KL45"/>
    <mergeCell ref="KM45:LA45"/>
    <mergeCell ref="LB45:LL45"/>
    <mergeCell ref="LM45:MA45"/>
    <mergeCell ref="YB45:YL45"/>
    <mergeCell ref="YM45:ZA45"/>
    <mergeCell ref="ZB45:ZL45"/>
    <mergeCell ref="ZM45:AAA45"/>
    <mergeCell ref="AAB45:AAL45"/>
    <mergeCell ref="AAM45:ABA45"/>
    <mergeCell ref="VB45:VL45"/>
    <mergeCell ref="VM45:WA45"/>
    <mergeCell ref="WB45:WL45"/>
    <mergeCell ref="WM45:XA45"/>
    <mergeCell ref="XB45:XL45"/>
    <mergeCell ref="XM45:YA45"/>
    <mergeCell ref="SB45:SL45"/>
    <mergeCell ref="SM45:TA45"/>
    <mergeCell ref="TB45:TL45"/>
    <mergeCell ref="TM45:UA45"/>
    <mergeCell ref="UB45:UL45"/>
    <mergeCell ref="UM45:VA45"/>
    <mergeCell ref="AHB45:AHL45"/>
    <mergeCell ref="AHM45:AIA45"/>
    <mergeCell ref="AIB45:AIL45"/>
    <mergeCell ref="AIM45:AJA45"/>
    <mergeCell ref="AJB45:AJL45"/>
    <mergeCell ref="AJM45:AKA45"/>
    <mergeCell ref="AEB45:AEL45"/>
    <mergeCell ref="AEM45:AFA45"/>
    <mergeCell ref="AFB45:AFL45"/>
    <mergeCell ref="AFM45:AGA45"/>
    <mergeCell ref="AGB45:AGL45"/>
    <mergeCell ref="AGM45:AHA45"/>
    <mergeCell ref="ABB45:ABL45"/>
    <mergeCell ref="ABM45:ACA45"/>
    <mergeCell ref="ACB45:ACL45"/>
    <mergeCell ref="ACM45:ADA45"/>
    <mergeCell ref="ADB45:ADL45"/>
    <mergeCell ref="ADM45:AEA45"/>
    <mergeCell ref="AQB45:AQL45"/>
    <mergeCell ref="AQM45:ARA45"/>
    <mergeCell ref="ARB45:ARL45"/>
    <mergeCell ref="ARM45:ASA45"/>
    <mergeCell ref="ASB45:ASL45"/>
    <mergeCell ref="ASM45:ATA45"/>
    <mergeCell ref="ANB45:ANL45"/>
    <mergeCell ref="ANM45:AOA45"/>
    <mergeCell ref="AOB45:AOL45"/>
    <mergeCell ref="AOM45:APA45"/>
    <mergeCell ref="APB45:APL45"/>
    <mergeCell ref="APM45:AQA45"/>
    <mergeCell ref="AKB45:AKL45"/>
    <mergeCell ref="AKM45:ALA45"/>
    <mergeCell ref="ALB45:ALL45"/>
    <mergeCell ref="ALM45:AMA45"/>
    <mergeCell ref="AMB45:AML45"/>
    <mergeCell ref="AMM45:ANA45"/>
    <mergeCell ref="BEB45:BEL45"/>
    <mergeCell ref="BEM45:BFA45"/>
    <mergeCell ref="AZB45:AZL45"/>
    <mergeCell ref="AZM45:BAA45"/>
    <mergeCell ref="BAB45:BAL45"/>
    <mergeCell ref="BAM45:BBA45"/>
    <mergeCell ref="BBB45:BBL45"/>
    <mergeCell ref="BBM45:BCA45"/>
    <mergeCell ref="AWB45:AWL45"/>
    <mergeCell ref="AWM45:AXA45"/>
    <mergeCell ref="AXB45:AXL45"/>
    <mergeCell ref="AXM45:AYA45"/>
    <mergeCell ref="AYB45:AYL45"/>
    <mergeCell ref="AYM45:AZA45"/>
    <mergeCell ref="ATB45:ATL45"/>
    <mergeCell ref="ATM45:AUA45"/>
    <mergeCell ref="AUB45:AUL45"/>
    <mergeCell ref="AUM45:AVA45"/>
    <mergeCell ref="AVB45:AVL45"/>
    <mergeCell ref="AVM45:AWA45"/>
    <mergeCell ref="DB48:DL48"/>
    <mergeCell ref="DM48:EA48"/>
    <mergeCell ref="EB48:EL48"/>
    <mergeCell ref="EM48:FA48"/>
    <mergeCell ref="FB48:FL48"/>
    <mergeCell ref="FM48:GA48"/>
    <mergeCell ref="BLB45:BLL45"/>
    <mergeCell ref="BLM45:BMA45"/>
    <mergeCell ref="BMB45:BML45"/>
    <mergeCell ref="BMM45:BNA45"/>
    <mergeCell ref="A48:AR48"/>
    <mergeCell ref="AS48:BA48"/>
    <mergeCell ref="BB48:BL48"/>
    <mergeCell ref="BM48:CA48"/>
    <mergeCell ref="CB48:CL48"/>
    <mergeCell ref="CM48:DA48"/>
    <mergeCell ref="BIB45:BIL45"/>
    <mergeCell ref="BIM45:BJA45"/>
    <mergeCell ref="BJB45:BJL45"/>
    <mergeCell ref="BJM45:BKA45"/>
    <mergeCell ref="BKB45:BKL45"/>
    <mergeCell ref="BKM45:BLA45"/>
    <mergeCell ref="BFB45:BFL45"/>
    <mergeCell ref="BFM45:BGA45"/>
    <mergeCell ref="BGB45:BGL45"/>
    <mergeCell ref="BGM45:BHA45"/>
    <mergeCell ref="BHB45:BHL45"/>
    <mergeCell ref="BHM45:BIA45"/>
    <mergeCell ref="BCB45:BCL45"/>
    <mergeCell ref="BCM45:BDA45"/>
    <mergeCell ref="BDB45:BDL45"/>
    <mergeCell ref="BDM45:BEA45"/>
    <mergeCell ref="MB48:ML48"/>
    <mergeCell ref="MM48:NA48"/>
    <mergeCell ref="NB48:NL48"/>
    <mergeCell ref="NM48:OA48"/>
    <mergeCell ref="OB48:OL48"/>
    <mergeCell ref="OM48:PA48"/>
    <mergeCell ref="JB48:JL48"/>
    <mergeCell ref="JM48:KA48"/>
    <mergeCell ref="KB48:KL48"/>
    <mergeCell ref="KM48:LA48"/>
    <mergeCell ref="LB48:LL48"/>
    <mergeCell ref="LM48:MA48"/>
    <mergeCell ref="GB48:GL48"/>
    <mergeCell ref="GM48:HA48"/>
    <mergeCell ref="HB48:HL48"/>
    <mergeCell ref="HM48:IA48"/>
    <mergeCell ref="IB48:IL48"/>
    <mergeCell ref="IM48:JA48"/>
    <mergeCell ref="VB48:VL48"/>
    <mergeCell ref="VM48:WA48"/>
    <mergeCell ref="WB48:WL48"/>
    <mergeCell ref="WM48:XA48"/>
    <mergeCell ref="XB48:XL48"/>
    <mergeCell ref="XM48:YA48"/>
    <mergeCell ref="SB48:SL48"/>
    <mergeCell ref="SM48:TA48"/>
    <mergeCell ref="TB48:TL48"/>
    <mergeCell ref="TM48:UA48"/>
    <mergeCell ref="UB48:UL48"/>
    <mergeCell ref="UM48:VA48"/>
    <mergeCell ref="PB48:PL48"/>
    <mergeCell ref="PM48:QA48"/>
    <mergeCell ref="QB48:QL48"/>
    <mergeCell ref="QM48:RA48"/>
    <mergeCell ref="RB48:RL48"/>
    <mergeCell ref="RM48:SA48"/>
    <mergeCell ref="AEB48:AEL48"/>
    <mergeCell ref="AEM48:AFA48"/>
    <mergeCell ref="AFB48:AFL48"/>
    <mergeCell ref="AFM48:AGA48"/>
    <mergeCell ref="AGB48:AGL48"/>
    <mergeCell ref="AGM48:AHA48"/>
    <mergeCell ref="ABB48:ABL48"/>
    <mergeCell ref="ABM48:ACA48"/>
    <mergeCell ref="ACB48:ACL48"/>
    <mergeCell ref="ACM48:ADA48"/>
    <mergeCell ref="ADB48:ADL48"/>
    <mergeCell ref="ADM48:AEA48"/>
    <mergeCell ref="YB48:YL48"/>
    <mergeCell ref="YM48:ZA48"/>
    <mergeCell ref="ZB48:ZL48"/>
    <mergeCell ref="ZM48:AAA48"/>
    <mergeCell ref="AAB48:AAL48"/>
    <mergeCell ref="AAM48:ABA48"/>
    <mergeCell ref="ANB48:ANL48"/>
    <mergeCell ref="ANM48:AOA48"/>
    <mergeCell ref="AOB48:AOL48"/>
    <mergeCell ref="AOM48:APA48"/>
    <mergeCell ref="APB48:APL48"/>
    <mergeCell ref="APM48:AQA48"/>
    <mergeCell ref="AKB48:AKL48"/>
    <mergeCell ref="AKM48:ALA48"/>
    <mergeCell ref="ALB48:ALL48"/>
    <mergeCell ref="ALM48:AMA48"/>
    <mergeCell ref="AMB48:AML48"/>
    <mergeCell ref="AMM48:ANA48"/>
    <mergeCell ref="AHB48:AHL48"/>
    <mergeCell ref="AHM48:AIA48"/>
    <mergeCell ref="AIB48:AIL48"/>
    <mergeCell ref="AIM48:AJA48"/>
    <mergeCell ref="AJB48:AJL48"/>
    <mergeCell ref="AJM48:AKA48"/>
    <mergeCell ref="BBB48:BBL48"/>
    <mergeCell ref="BBM48:BCA48"/>
    <mergeCell ref="AWB48:AWL48"/>
    <mergeCell ref="AWM48:AXA48"/>
    <mergeCell ref="AXB48:AXL48"/>
    <mergeCell ref="AXM48:AYA48"/>
    <mergeCell ref="AYB48:AYL48"/>
    <mergeCell ref="AYM48:AZA48"/>
    <mergeCell ref="ATB48:ATL48"/>
    <mergeCell ref="ATM48:AUA48"/>
    <mergeCell ref="AUB48:AUL48"/>
    <mergeCell ref="AUM48:AVA48"/>
    <mergeCell ref="AVB48:AVL48"/>
    <mergeCell ref="AVM48:AWA48"/>
    <mergeCell ref="AQB48:AQL48"/>
    <mergeCell ref="AQM48:ARA48"/>
    <mergeCell ref="ARB48:ARL48"/>
    <mergeCell ref="ARM48:ASA48"/>
    <mergeCell ref="ASB48:ASL48"/>
    <mergeCell ref="ASM48:ATA48"/>
    <mergeCell ref="BLB48:BLL48"/>
    <mergeCell ref="BLM48:BMA48"/>
    <mergeCell ref="BMB48:BML48"/>
    <mergeCell ref="BMM48:BNA48"/>
    <mergeCell ref="A49:AR49"/>
    <mergeCell ref="AS49:BA49"/>
    <mergeCell ref="BB49:BL49"/>
    <mergeCell ref="BM49:CA49"/>
    <mergeCell ref="CB49:CL49"/>
    <mergeCell ref="CM49:DA49"/>
    <mergeCell ref="BIB48:BIL48"/>
    <mergeCell ref="BIM48:BJA48"/>
    <mergeCell ref="BJB48:BJL48"/>
    <mergeCell ref="BJM48:BKA48"/>
    <mergeCell ref="BKB48:BKL48"/>
    <mergeCell ref="BKM48:BLA48"/>
    <mergeCell ref="BFB48:BFL48"/>
    <mergeCell ref="BFM48:BGA48"/>
    <mergeCell ref="BGB48:BGL48"/>
    <mergeCell ref="BGM48:BHA48"/>
    <mergeCell ref="BHB48:BHL48"/>
    <mergeCell ref="BHM48:BIA48"/>
    <mergeCell ref="BCB48:BCL48"/>
    <mergeCell ref="BCM48:BDA48"/>
    <mergeCell ref="BDB48:BDL48"/>
    <mergeCell ref="BDM48:BEA48"/>
    <mergeCell ref="BEB48:BEL48"/>
    <mergeCell ref="BEM48:BFA48"/>
    <mergeCell ref="AZB48:AZL48"/>
    <mergeCell ref="AZM48:BAA48"/>
    <mergeCell ref="BAB48:BAL48"/>
    <mergeCell ref="BAM48:BBA48"/>
    <mergeCell ref="JB49:JL49"/>
    <mergeCell ref="JM49:KA49"/>
    <mergeCell ref="KB49:KL49"/>
    <mergeCell ref="KM49:LA49"/>
    <mergeCell ref="LB49:LL49"/>
    <mergeCell ref="LM49:MA49"/>
    <mergeCell ref="GB49:GL49"/>
    <mergeCell ref="GM49:HA49"/>
    <mergeCell ref="HB49:HL49"/>
    <mergeCell ref="HM49:IA49"/>
    <mergeCell ref="IB49:IL49"/>
    <mergeCell ref="IM49:JA49"/>
    <mergeCell ref="DB49:DL49"/>
    <mergeCell ref="DM49:EA49"/>
    <mergeCell ref="EB49:EL49"/>
    <mergeCell ref="EM49:FA49"/>
    <mergeCell ref="FB49:FL49"/>
    <mergeCell ref="FM49:GA49"/>
    <mergeCell ref="SB49:SL49"/>
    <mergeCell ref="SM49:TA49"/>
    <mergeCell ref="TB49:TL49"/>
    <mergeCell ref="TM49:UA49"/>
    <mergeCell ref="UB49:UL49"/>
    <mergeCell ref="UM49:VA49"/>
    <mergeCell ref="PB49:PL49"/>
    <mergeCell ref="PM49:QA49"/>
    <mergeCell ref="QB49:QL49"/>
    <mergeCell ref="QM49:RA49"/>
    <mergeCell ref="RB49:RL49"/>
    <mergeCell ref="RM49:SA49"/>
    <mergeCell ref="MB49:ML49"/>
    <mergeCell ref="MM49:NA49"/>
    <mergeCell ref="NB49:NL49"/>
    <mergeCell ref="NM49:OA49"/>
    <mergeCell ref="OB49:OL49"/>
    <mergeCell ref="OM49:PA49"/>
    <mergeCell ref="ABB49:ABL49"/>
    <mergeCell ref="ABM49:ACA49"/>
    <mergeCell ref="ACB49:ACL49"/>
    <mergeCell ref="ACM49:ADA49"/>
    <mergeCell ref="ADB49:ADL49"/>
    <mergeCell ref="ADM49:AEA49"/>
    <mergeCell ref="YB49:YL49"/>
    <mergeCell ref="YM49:ZA49"/>
    <mergeCell ref="ZB49:ZL49"/>
    <mergeCell ref="ZM49:AAA49"/>
    <mergeCell ref="AAB49:AAL49"/>
    <mergeCell ref="AAM49:ABA49"/>
    <mergeCell ref="VB49:VL49"/>
    <mergeCell ref="VM49:WA49"/>
    <mergeCell ref="WB49:WL49"/>
    <mergeCell ref="WM49:XA49"/>
    <mergeCell ref="XB49:XL49"/>
    <mergeCell ref="XM49:YA49"/>
    <mergeCell ref="AKB49:AKL49"/>
    <mergeCell ref="AKM49:ALA49"/>
    <mergeCell ref="ALB49:ALL49"/>
    <mergeCell ref="ALM49:AMA49"/>
    <mergeCell ref="AMB49:AML49"/>
    <mergeCell ref="AMM49:ANA49"/>
    <mergeCell ref="AHB49:AHL49"/>
    <mergeCell ref="AHM49:AIA49"/>
    <mergeCell ref="AIB49:AIL49"/>
    <mergeCell ref="AIM49:AJA49"/>
    <mergeCell ref="AJB49:AJL49"/>
    <mergeCell ref="AJM49:AKA49"/>
    <mergeCell ref="AEB49:AEL49"/>
    <mergeCell ref="AEM49:AFA49"/>
    <mergeCell ref="AFB49:AFL49"/>
    <mergeCell ref="AFM49:AGA49"/>
    <mergeCell ref="AGB49:AGL49"/>
    <mergeCell ref="AGM49:AHA49"/>
    <mergeCell ref="ATB49:ATL49"/>
    <mergeCell ref="ATM49:AUA49"/>
    <mergeCell ref="AUB49:AUL49"/>
    <mergeCell ref="AUM49:AVA49"/>
    <mergeCell ref="AVB49:AVL49"/>
    <mergeCell ref="AVM49:AWA49"/>
    <mergeCell ref="AQB49:AQL49"/>
    <mergeCell ref="AQM49:ARA49"/>
    <mergeCell ref="ARB49:ARL49"/>
    <mergeCell ref="ARM49:ASA49"/>
    <mergeCell ref="ASB49:ASL49"/>
    <mergeCell ref="ASM49:ATA49"/>
    <mergeCell ref="ANB49:ANL49"/>
    <mergeCell ref="ANM49:AOA49"/>
    <mergeCell ref="AOB49:AOL49"/>
    <mergeCell ref="AOM49:APA49"/>
    <mergeCell ref="APB49:APL49"/>
    <mergeCell ref="APM49:AQA49"/>
    <mergeCell ref="BHB49:BHL49"/>
    <mergeCell ref="BHM49:BIA49"/>
    <mergeCell ref="BCB49:BCL49"/>
    <mergeCell ref="BCM49:BDA49"/>
    <mergeCell ref="BDB49:BDL49"/>
    <mergeCell ref="BDM49:BEA49"/>
    <mergeCell ref="BEB49:BEL49"/>
    <mergeCell ref="BEM49:BFA49"/>
    <mergeCell ref="AZB49:AZL49"/>
    <mergeCell ref="AZM49:BAA49"/>
    <mergeCell ref="BAB49:BAL49"/>
    <mergeCell ref="BAM49:BBA49"/>
    <mergeCell ref="BBB49:BBL49"/>
    <mergeCell ref="BBM49:BCA49"/>
    <mergeCell ref="AWB49:AWL49"/>
    <mergeCell ref="AWM49:AXA49"/>
    <mergeCell ref="AXB49:AXL49"/>
    <mergeCell ref="AXM49:AYA49"/>
    <mergeCell ref="AYB49:AYL49"/>
    <mergeCell ref="AYM49:AZA49"/>
    <mergeCell ref="GB50:GL50"/>
    <mergeCell ref="GM50:HA50"/>
    <mergeCell ref="HB50:HL50"/>
    <mergeCell ref="HM50:IA50"/>
    <mergeCell ref="IB50:IL50"/>
    <mergeCell ref="IM50:JA50"/>
    <mergeCell ref="DB50:DL50"/>
    <mergeCell ref="DM50:EA50"/>
    <mergeCell ref="EB50:EL50"/>
    <mergeCell ref="EM50:FA50"/>
    <mergeCell ref="FB50:FL50"/>
    <mergeCell ref="FM50:GA50"/>
    <mergeCell ref="BLB49:BLL49"/>
    <mergeCell ref="BLM49:BMA49"/>
    <mergeCell ref="BMB49:BML49"/>
    <mergeCell ref="BMM49:BNA49"/>
    <mergeCell ref="A50:AR50"/>
    <mergeCell ref="AS50:BA50"/>
    <mergeCell ref="BB50:BL50"/>
    <mergeCell ref="BM50:CA50"/>
    <mergeCell ref="CB50:CL50"/>
    <mergeCell ref="CM50:DA50"/>
    <mergeCell ref="BIB49:BIL49"/>
    <mergeCell ref="BIM49:BJA49"/>
    <mergeCell ref="BJB49:BJL49"/>
    <mergeCell ref="BJM49:BKA49"/>
    <mergeCell ref="BKB49:BKL49"/>
    <mergeCell ref="BKM49:BLA49"/>
    <mergeCell ref="BFB49:BFL49"/>
    <mergeCell ref="BFM49:BGA49"/>
    <mergeCell ref="BGB49:BGL49"/>
    <mergeCell ref="BGM49:BHA49"/>
    <mergeCell ref="PB50:PL50"/>
    <mergeCell ref="PM50:QA50"/>
    <mergeCell ref="QB50:QL50"/>
    <mergeCell ref="QM50:RA50"/>
    <mergeCell ref="RB50:RL50"/>
    <mergeCell ref="RM50:SA50"/>
    <mergeCell ref="MB50:ML50"/>
    <mergeCell ref="MM50:NA50"/>
    <mergeCell ref="NB50:NL50"/>
    <mergeCell ref="NM50:OA50"/>
    <mergeCell ref="OB50:OL50"/>
    <mergeCell ref="OM50:PA50"/>
    <mergeCell ref="JB50:JL50"/>
    <mergeCell ref="JM50:KA50"/>
    <mergeCell ref="KB50:KL50"/>
    <mergeCell ref="KM50:LA50"/>
    <mergeCell ref="LB50:LL50"/>
    <mergeCell ref="LM50:MA50"/>
    <mergeCell ref="YB50:YL50"/>
    <mergeCell ref="YM50:ZA50"/>
    <mergeCell ref="ZB50:ZL50"/>
    <mergeCell ref="ZM50:AAA50"/>
    <mergeCell ref="AAB50:AAL50"/>
    <mergeCell ref="AAM50:ABA50"/>
    <mergeCell ref="VB50:VL50"/>
    <mergeCell ref="VM50:WA50"/>
    <mergeCell ref="WB50:WL50"/>
    <mergeCell ref="WM50:XA50"/>
    <mergeCell ref="XB50:XL50"/>
    <mergeCell ref="XM50:YA50"/>
    <mergeCell ref="SB50:SL50"/>
    <mergeCell ref="SM50:TA50"/>
    <mergeCell ref="TB50:TL50"/>
    <mergeCell ref="TM50:UA50"/>
    <mergeCell ref="UB50:UL50"/>
    <mergeCell ref="UM50:VA50"/>
    <mergeCell ref="AHB50:AHL50"/>
    <mergeCell ref="AHM50:AIA50"/>
    <mergeCell ref="AIB50:AIL50"/>
    <mergeCell ref="AIM50:AJA50"/>
    <mergeCell ref="AJB50:AJL50"/>
    <mergeCell ref="AJM50:AKA50"/>
    <mergeCell ref="AEB50:AEL50"/>
    <mergeCell ref="AEM50:AFA50"/>
    <mergeCell ref="AFB50:AFL50"/>
    <mergeCell ref="AFM50:AGA50"/>
    <mergeCell ref="AGB50:AGL50"/>
    <mergeCell ref="AGM50:AHA50"/>
    <mergeCell ref="ABB50:ABL50"/>
    <mergeCell ref="ABM50:ACA50"/>
    <mergeCell ref="ACB50:ACL50"/>
    <mergeCell ref="ACM50:ADA50"/>
    <mergeCell ref="ADB50:ADL50"/>
    <mergeCell ref="ADM50:AEA50"/>
    <mergeCell ref="AQB50:AQL50"/>
    <mergeCell ref="AQM50:ARA50"/>
    <mergeCell ref="ARB50:ARL50"/>
    <mergeCell ref="ARM50:ASA50"/>
    <mergeCell ref="ASB50:ASL50"/>
    <mergeCell ref="ASM50:ATA50"/>
    <mergeCell ref="ANB50:ANL50"/>
    <mergeCell ref="ANM50:AOA50"/>
    <mergeCell ref="AOB50:AOL50"/>
    <mergeCell ref="AOM50:APA50"/>
    <mergeCell ref="APB50:APL50"/>
    <mergeCell ref="APM50:AQA50"/>
    <mergeCell ref="AKB50:AKL50"/>
    <mergeCell ref="AKM50:ALA50"/>
    <mergeCell ref="ALB50:ALL50"/>
    <mergeCell ref="ALM50:AMA50"/>
    <mergeCell ref="AMB50:AML50"/>
    <mergeCell ref="AMM50:ANA50"/>
    <mergeCell ref="BEB50:BEL50"/>
    <mergeCell ref="BEM50:BFA50"/>
    <mergeCell ref="AZB50:AZL50"/>
    <mergeCell ref="AZM50:BAA50"/>
    <mergeCell ref="BAB50:BAL50"/>
    <mergeCell ref="BAM50:BBA50"/>
    <mergeCell ref="BBB50:BBL50"/>
    <mergeCell ref="BBM50:BCA50"/>
    <mergeCell ref="AWB50:AWL50"/>
    <mergeCell ref="AWM50:AXA50"/>
    <mergeCell ref="AXB50:AXL50"/>
    <mergeCell ref="AXM50:AYA50"/>
    <mergeCell ref="AYB50:AYL50"/>
    <mergeCell ref="AYM50:AZA50"/>
    <mergeCell ref="ATB50:ATL50"/>
    <mergeCell ref="ATM50:AUA50"/>
    <mergeCell ref="AUB50:AUL50"/>
    <mergeCell ref="AUM50:AVA50"/>
    <mergeCell ref="AVB50:AVL50"/>
    <mergeCell ref="AVM50:AWA50"/>
    <mergeCell ref="DB51:DL51"/>
    <mergeCell ref="DM51:EA51"/>
    <mergeCell ref="EB51:EL51"/>
    <mergeCell ref="EM51:FA51"/>
    <mergeCell ref="FB51:FL51"/>
    <mergeCell ref="FM51:GA51"/>
    <mergeCell ref="BLB50:BLL50"/>
    <mergeCell ref="BLM50:BMA50"/>
    <mergeCell ref="BMB50:BML50"/>
    <mergeCell ref="BMM50:BNA50"/>
    <mergeCell ref="A51:AR51"/>
    <mergeCell ref="AS51:BA51"/>
    <mergeCell ref="BB51:BL51"/>
    <mergeCell ref="BM51:CA51"/>
    <mergeCell ref="CB51:CL51"/>
    <mergeCell ref="CM51:DA51"/>
    <mergeCell ref="BIB50:BIL50"/>
    <mergeCell ref="BIM50:BJA50"/>
    <mergeCell ref="BJB50:BJL50"/>
    <mergeCell ref="BJM50:BKA50"/>
    <mergeCell ref="BKB50:BKL50"/>
    <mergeCell ref="BKM50:BLA50"/>
    <mergeCell ref="BFB50:BFL50"/>
    <mergeCell ref="BFM50:BGA50"/>
    <mergeCell ref="BGB50:BGL50"/>
    <mergeCell ref="BGM50:BHA50"/>
    <mergeCell ref="BHB50:BHL50"/>
    <mergeCell ref="BHM50:BIA50"/>
    <mergeCell ref="BCB50:BCL50"/>
    <mergeCell ref="BCM50:BDA50"/>
    <mergeCell ref="BDB50:BDL50"/>
    <mergeCell ref="BDM50:BEA50"/>
    <mergeCell ref="MB51:ML51"/>
    <mergeCell ref="MM51:NA51"/>
    <mergeCell ref="NB51:NL51"/>
    <mergeCell ref="NM51:OA51"/>
    <mergeCell ref="OB51:OL51"/>
    <mergeCell ref="OM51:PA51"/>
    <mergeCell ref="JB51:JL51"/>
    <mergeCell ref="JM51:KA51"/>
    <mergeCell ref="KB51:KL51"/>
    <mergeCell ref="KM51:LA51"/>
    <mergeCell ref="LB51:LL51"/>
    <mergeCell ref="LM51:MA51"/>
    <mergeCell ref="GB51:GL51"/>
    <mergeCell ref="GM51:HA51"/>
    <mergeCell ref="HB51:HL51"/>
    <mergeCell ref="HM51:IA51"/>
    <mergeCell ref="IB51:IL51"/>
    <mergeCell ref="IM51:JA51"/>
    <mergeCell ref="VB51:VL51"/>
    <mergeCell ref="VM51:WA51"/>
    <mergeCell ref="WB51:WL51"/>
    <mergeCell ref="WM51:XA51"/>
    <mergeCell ref="XB51:XL51"/>
    <mergeCell ref="XM51:YA51"/>
    <mergeCell ref="SB51:SL51"/>
    <mergeCell ref="SM51:TA51"/>
    <mergeCell ref="TB51:TL51"/>
    <mergeCell ref="TM51:UA51"/>
    <mergeCell ref="UB51:UL51"/>
    <mergeCell ref="UM51:VA51"/>
    <mergeCell ref="PB51:PL51"/>
    <mergeCell ref="PM51:QA51"/>
    <mergeCell ref="QB51:QL51"/>
    <mergeCell ref="QM51:RA51"/>
    <mergeCell ref="RB51:RL51"/>
    <mergeCell ref="RM51:SA51"/>
    <mergeCell ref="AEB51:AEL51"/>
    <mergeCell ref="AEM51:AFA51"/>
    <mergeCell ref="AFB51:AFL51"/>
    <mergeCell ref="AFM51:AGA51"/>
    <mergeCell ref="AGB51:AGL51"/>
    <mergeCell ref="AGM51:AHA51"/>
    <mergeCell ref="ABB51:ABL51"/>
    <mergeCell ref="ABM51:ACA51"/>
    <mergeCell ref="ACB51:ACL51"/>
    <mergeCell ref="ACM51:ADA51"/>
    <mergeCell ref="ADB51:ADL51"/>
    <mergeCell ref="ADM51:AEA51"/>
    <mergeCell ref="YB51:YL51"/>
    <mergeCell ref="YM51:ZA51"/>
    <mergeCell ref="ZB51:ZL51"/>
    <mergeCell ref="ZM51:AAA51"/>
    <mergeCell ref="AAB51:AAL51"/>
    <mergeCell ref="AAM51:ABA51"/>
    <mergeCell ref="ANB51:ANL51"/>
    <mergeCell ref="ANM51:AOA51"/>
    <mergeCell ref="AOB51:AOL51"/>
    <mergeCell ref="AOM51:APA51"/>
    <mergeCell ref="APB51:APL51"/>
    <mergeCell ref="APM51:AQA51"/>
    <mergeCell ref="AKB51:AKL51"/>
    <mergeCell ref="AKM51:ALA51"/>
    <mergeCell ref="ALB51:ALL51"/>
    <mergeCell ref="ALM51:AMA51"/>
    <mergeCell ref="AMB51:AML51"/>
    <mergeCell ref="AMM51:ANA51"/>
    <mergeCell ref="AHB51:AHL51"/>
    <mergeCell ref="AHM51:AIA51"/>
    <mergeCell ref="AIB51:AIL51"/>
    <mergeCell ref="AIM51:AJA51"/>
    <mergeCell ref="AJB51:AJL51"/>
    <mergeCell ref="AJM51:AKA51"/>
    <mergeCell ref="BBB51:BBL51"/>
    <mergeCell ref="BBM51:BCA51"/>
    <mergeCell ref="AWB51:AWL51"/>
    <mergeCell ref="AWM51:AXA51"/>
    <mergeCell ref="AXB51:AXL51"/>
    <mergeCell ref="AXM51:AYA51"/>
    <mergeCell ref="AYB51:AYL51"/>
    <mergeCell ref="AYM51:AZA51"/>
    <mergeCell ref="ATB51:ATL51"/>
    <mergeCell ref="ATM51:AUA51"/>
    <mergeCell ref="AUB51:AUL51"/>
    <mergeCell ref="AUM51:AVA51"/>
    <mergeCell ref="AVB51:AVL51"/>
    <mergeCell ref="AVM51:AWA51"/>
    <mergeCell ref="AQB51:AQL51"/>
    <mergeCell ref="AQM51:ARA51"/>
    <mergeCell ref="ARB51:ARL51"/>
    <mergeCell ref="ARM51:ASA51"/>
    <mergeCell ref="ASB51:ASL51"/>
    <mergeCell ref="ASM51:ATA51"/>
    <mergeCell ref="BLB51:BLL51"/>
    <mergeCell ref="BLM51:BMA51"/>
    <mergeCell ref="BMB51:BML51"/>
    <mergeCell ref="BMM51:BNA51"/>
    <mergeCell ref="A52:AR52"/>
    <mergeCell ref="AS52:BA52"/>
    <mergeCell ref="BB52:BL52"/>
    <mergeCell ref="BM52:CA52"/>
    <mergeCell ref="CB52:CL52"/>
    <mergeCell ref="CM52:DA52"/>
    <mergeCell ref="BIB51:BIL51"/>
    <mergeCell ref="BIM51:BJA51"/>
    <mergeCell ref="BJB51:BJL51"/>
    <mergeCell ref="BJM51:BKA51"/>
    <mergeCell ref="BKB51:BKL51"/>
    <mergeCell ref="BKM51:BLA51"/>
    <mergeCell ref="BFB51:BFL51"/>
    <mergeCell ref="BFM51:BGA51"/>
    <mergeCell ref="BGB51:BGL51"/>
    <mergeCell ref="BGM51:BHA51"/>
    <mergeCell ref="BHB51:BHL51"/>
    <mergeCell ref="BHM51:BIA51"/>
    <mergeCell ref="BCB51:BCL51"/>
    <mergeCell ref="BCM51:BDA51"/>
    <mergeCell ref="BDB51:BDL51"/>
    <mergeCell ref="BDM51:BEA51"/>
    <mergeCell ref="BEB51:BEL51"/>
    <mergeCell ref="BEM51:BFA51"/>
    <mergeCell ref="AZB51:AZL51"/>
    <mergeCell ref="AZM51:BAA51"/>
    <mergeCell ref="BAB51:BAL51"/>
    <mergeCell ref="BAM51:BBA51"/>
    <mergeCell ref="JB52:JL52"/>
    <mergeCell ref="JM52:KA52"/>
    <mergeCell ref="KB52:KL52"/>
    <mergeCell ref="KM52:LA52"/>
    <mergeCell ref="LB52:LL52"/>
    <mergeCell ref="LM52:MA52"/>
    <mergeCell ref="GB52:GL52"/>
    <mergeCell ref="GM52:HA52"/>
    <mergeCell ref="HB52:HL52"/>
    <mergeCell ref="HM52:IA52"/>
    <mergeCell ref="IB52:IL52"/>
    <mergeCell ref="IM52:JA52"/>
    <mergeCell ref="DB52:DL52"/>
    <mergeCell ref="DM52:EA52"/>
    <mergeCell ref="EB52:EL52"/>
    <mergeCell ref="EM52:FA52"/>
    <mergeCell ref="FB52:FL52"/>
    <mergeCell ref="FM52:GA52"/>
    <mergeCell ref="SB52:SL52"/>
    <mergeCell ref="SM52:TA52"/>
    <mergeCell ref="TB52:TL52"/>
    <mergeCell ref="TM52:UA52"/>
    <mergeCell ref="UB52:UL52"/>
    <mergeCell ref="UM52:VA52"/>
    <mergeCell ref="PB52:PL52"/>
    <mergeCell ref="PM52:QA52"/>
    <mergeCell ref="QB52:QL52"/>
    <mergeCell ref="QM52:RA52"/>
    <mergeCell ref="RB52:RL52"/>
    <mergeCell ref="RM52:SA52"/>
    <mergeCell ref="MB52:ML52"/>
    <mergeCell ref="MM52:NA52"/>
    <mergeCell ref="NB52:NL52"/>
    <mergeCell ref="NM52:OA52"/>
    <mergeCell ref="OB52:OL52"/>
    <mergeCell ref="OM52:PA52"/>
    <mergeCell ref="ABB52:ABL52"/>
    <mergeCell ref="ABM52:ACA52"/>
    <mergeCell ref="ACB52:ACL52"/>
    <mergeCell ref="ACM52:ADA52"/>
    <mergeCell ref="ADB52:ADL52"/>
    <mergeCell ref="ADM52:AEA52"/>
    <mergeCell ref="YB52:YL52"/>
    <mergeCell ref="YM52:ZA52"/>
    <mergeCell ref="ZB52:ZL52"/>
    <mergeCell ref="ZM52:AAA52"/>
    <mergeCell ref="AAB52:AAL52"/>
    <mergeCell ref="AAM52:ABA52"/>
    <mergeCell ref="VB52:VL52"/>
    <mergeCell ref="VM52:WA52"/>
    <mergeCell ref="WB52:WL52"/>
    <mergeCell ref="WM52:XA52"/>
    <mergeCell ref="XB52:XL52"/>
    <mergeCell ref="XM52:YA52"/>
    <mergeCell ref="AKB52:AKL52"/>
    <mergeCell ref="AKM52:ALA52"/>
    <mergeCell ref="ALB52:ALL52"/>
    <mergeCell ref="ALM52:AMA52"/>
    <mergeCell ref="AMB52:AML52"/>
    <mergeCell ref="AMM52:ANA52"/>
    <mergeCell ref="AHB52:AHL52"/>
    <mergeCell ref="AHM52:AIA52"/>
    <mergeCell ref="AIB52:AIL52"/>
    <mergeCell ref="AIM52:AJA52"/>
    <mergeCell ref="AJB52:AJL52"/>
    <mergeCell ref="AJM52:AKA52"/>
    <mergeCell ref="AEB52:AEL52"/>
    <mergeCell ref="AEM52:AFA52"/>
    <mergeCell ref="AFB52:AFL52"/>
    <mergeCell ref="AFM52:AGA52"/>
    <mergeCell ref="AGB52:AGL52"/>
    <mergeCell ref="AGM52:AHA52"/>
    <mergeCell ref="ATB52:ATL52"/>
    <mergeCell ref="ATM52:AUA52"/>
    <mergeCell ref="AUB52:AUL52"/>
    <mergeCell ref="AUM52:AVA52"/>
    <mergeCell ref="AVB52:AVL52"/>
    <mergeCell ref="AVM52:AWA52"/>
    <mergeCell ref="AQB52:AQL52"/>
    <mergeCell ref="AQM52:ARA52"/>
    <mergeCell ref="ARB52:ARL52"/>
    <mergeCell ref="ARM52:ASA52"/>
    <mergeCell ref="ASB52:ASL52"/>
    <mergeCell ref="ASM52:ATA52"/>
    <mergeCell ref="ANB52:ANL52"/>
    <mergeCell ref="ANM52:AOA52"/>
    <mergeCell ref="AOB52:AOL52"/>
    <mergeCell ref="AOM52:APA52"/>
    <mergeCell ref="APB52:APL52"/>
    <mergeCell ref="APM52:AQA52"/>
    <mergeCell ref="BHB52:BHL52"/>
    <mergeCell ref="BHM52:BIA52"/>
    <mergeCell ref="BCB52:BCL52"/>
    <mergeCell ref="BCM52:BDA52"/>
    <mergeCell ref="BDB52:BDL52"/>
    <mergeCell ref="BDM52:BEA52"/>
    <mergeCell ref="BEB52:BEL52"/>
    <mergeCell ref="BEM52:BFA52"/>
    <mergeCell ref="AZB52:AZL52"/>
    <mergeCell ref="AZM52:BAA52"/>
    <mergeCell ref="BAB52:BAL52"/>
    <mergeCell ref="BAM52:BBA52"/>
    <mergeCell ref="BBB52:BBL52"/>
    <mergeCell ref="BBM52:BCA52"/>
    <mergeCell ref="AWB52:AWL52"/>
    <mergeCell ref="AWM52:AXA52"/>
    <mergeCell ref="AXB52:AXL52"/>
    <mergeCell ref="AXM52:AYA52"/>
    <mergeCell ref="AYB52:AYL52"/>
    <mergeCell ref="AYM52:AZA52"/>
    <mergeCell ref="GB53:GL53"/>
    <mergeCell ref="GM53:HA53"/>
    <mergeCell ref="HB53:HL53"/>
    <mergeCell ref="HM53:IA53"/>
    <mergeCell ref="IB53:IL53"/>
    <mergeCell ref="IM53:JA53"/>
    <mergeCell ref="DB53:DL53"/>
    <mergeCell ref="DM53:EA53"/>
    <mergeCell ref="EB53:EL53"/>
    <mergeCell ref="EM53:FA53"/>
    <mergeCell ref="FB53:FL53"/>
    <mergeCell ref="FM53:GA53"/>
    <mergeCell ref="BLB52:BLL52"/>
    <mergeCell ref="BLM52:BMA52"/>
    <mergeCell ref="BMB52:BML52"/>
    <mergeCell ref="BMM52:BNA52"/>
    <mergeCell ref="A53:AR53"/>
    <mergeCell ref="AS53:BA53"/>
    <mergeCell ref="BB53:BL53"/>
    <mergeCell ref="BM53:CA53"/>
    <mergeCell ref="CB53:CL53"/>
    <mergeCell ref="CM53:DA53"/>
    <mergeCell ref="BIB52:BIL52"/>
    <mergeCell ref="BIM52:BJA52"/>
    <mergeCell ref="BJB52:BJL52"/>
    <mergeCell ref="BJM52:BKA52"/>
    <mergeCell ref="BKB52:BKL52"/>
    <mergeCell ref="BKM52:BLA52"/>
    <mergeCell ref="BFB52:BFL52"/>
    <mergeCell ref="BFM52:BGA52"/>
    <mergeCell ref="BGB52:BGL52"/>
    <mergeCell ref="BGM52:BHA52"/>
    <mergeCell ref="PB53:PL53"/>
    <mergeCell ref="PM53:QA53"/>
    <mergeCell ref="QB53:QL53"/>
    <mergeCell ref="QM53:RA53"/>
    <mergeCell ref="RB53:RL53"/>
    <mergeCell ref="RM53:SA53"/>
    <mergeCell ref="MB53:ML53"/>
    <mergeCell ref="MM53:NA53"/>
    <mergeCell ref="NB53:NL53"/>
    <mergeCell ref="NM53:OA53"/>
    <mergeCell ref="OB53:OL53"/>
    <mergeCell ref="OM53:PA53"/>
    <mergeCell ref="JB53:JL53"/>
    <mergeCell ref="JM53:KA53"/>
    <mergeCell ref="KB53:KL53"/>
    <mergeCell ref="KM53:LA53"/>
    <mergeCell ref="LB53:LL53"/>
    <mergeCell ref="LM53:MA53"/>
    <mergeCell ref="YB53:YL53"/>
    <mergeCell ref="YM53:ZA53"/>
    <mergeCell ref="ZB53:ZL53"/>
    <mergeCell ref="ZM53:AAA53"/>
    <mergeCell ref="AAB53:AAL53"/>
    <mergeCell ref="AAM53:ABA53"/>
    <mergeCell ref="VB53:VL53"/>
    <mergeCell ref="VM53:WA53"/>
    <mergeCell ref="WB53:WL53"/>
    <mergeCell ref="WM53:XA53"/>
    <mergeCell ref="XB53:XL53"/>
    <mergeCell ref="XM53:YA53"/>
    <mergeCell ref="SB53:SL53"/>
    <mergeCell ref="SM53:TA53"/>
    <mergeCell ref="TB53:TL53"/>
    <mergeCell ref="TM53:UA53"/>
    <mergeCell ref="UB53:UL53"/>
    <mergeCell ref="UM53:VA53"/>
    <mergeCell ref="AHB53:AHL53"/>
    <mergeCell ref="AHM53:AIA53"/>
    <mergeCell ref="AIB53:AIL53"/>
    <mergeCell ref="AIM53:AJA53"/>
    <mergeCell ref="AJB53:AJL53"/>
    <mergeCell ref="AJM53:AKA53"/>
    <mergeCell ref="AEB53:AEL53"/>
    <mergeCell ref="AEM53:AFA53"/>
    <mergeCell ref="AFB53:AFL53"/>
    <mergeCell ref="AFM53:AGA53"/>
    <mergeCell ref="AGB53:AGL53"/>
    <mergeCell ref="AGM53:AHA53"/>
    <mergeCell ref="ABB53:ABL53"/>
    <mergeCell ref="ABM53:ACA53"/>
    <mergeCell ref="ACB53:ACL53"/>
    <mergeCell ref="ACM53:ADA53"/>
    <mergeCell ref="ADB53:ADL53"/>
    <mergeCell ref="ADM53:AEA53"/>
    <mergeCell ref="AQB53:AQL53"/>
    <mergeCell ref="AQM53:ARA53"/>
    <mergeCell ref="ARB53:ARL53"/>
    <mergeCell ref="ARM53:ASA53"/>
    <mergeCell ref="ASB53:ASL53"/>
    <mergeCell ref="ASM53:ATA53"/>
    <mergeCell ref="ANB53:ANL53"/>
    <mergeCell ref="ANM53:AOA53"/>
    <mergeCell ref="AOB53:AOL53"/>
    <mergeCell ref="AOM53:APA53"/>
    <mergeCell ref="APB53:APL53"/>
    <mergeCell ref="APM53:AQA53"/>
    <mergeCell ref="AKB53:AKL53"/>
    <mergeCell ref="AKM53:ALA53"/>
    <mergeCell ref="ALB53:ALL53"/>
    <mergeCell ref="ALM53:AMA53"/>
    <mergeCell ref="AMB53:AML53"/>
    <mergeCell ref="AMM53:ANA53"/>
    <mergeCell ref="BEB53:BEL53"/>
    <mergeCell ref="BEM53:BFA53"/>
    <mergeCell ref="AZB53:AZL53"/>
    <mergeCell ref="AZM53:BAA53"/>
    <mergeCell ref="BAB53:BAL53"/>
    <mergeCell ref="BAM53:BBA53"/>
    <mergeCell ref="BBB53:BBL53"/>
    <mergeCell ref="BBM53:BCA53"/>
    <mergeCell ref="AWB53:AWL53"/>
    <mergeCell ref="AWM53:AXA53"/>
    <mergeCell ref="AXB53:AXL53"/>
    <mergeCell ref="AXM53:AYA53"/>
    <mergeCell ref="AYB53:AYL53"/>
    <mergeCell ref="AYM53:AZA53"/>
    <mergeCell ref="ATB53:ATL53"/>
    <mergeCell ref="ATM53:AUA53"/>
    <mergeCell ref="AUB53:AUL53"/>
    <mergeCell ref="AUM53:AVA53"/>
    <mergeCell ref="AVB53:AVL53"/>
    <mergeCell ref="AVM53:AWA53"/>
    <mergeCell ref="DB54:DL54"/>
    <mergeCell ref="DM54:EA54"/>
    <mergeCell ref="EB54:EL54"/>
    <mergeCell ref="EM54:FA54"/>
    <mergeCell ref="FB54:FL54"/>
    <mergeCell ref="FM54:GA54"/>
    <mergeCell ref="BLB53:BLL53"/>
    <mergeCell ref="BLM53:BMA53"/>
    <mergeCell ref="BMB53:BML53"/>
    <mergeCell ref="BMM53:BNA53"/>
    <mergeCell ref="A54:AR54"/>
    <mergeCell ref="AS54:BA54"/>
    <mergeCell ref="BB54:BL54"/>
    <mergeCell ref="BM54:CA54"/>
    <mergeCell ref="CB54:CL54"/>
    <mergeCell ref="CM54:DA54"/>
    <mergeCell ref="BIB53:BIL53"/>
    <mergeCell ref="BIM53:BJA53"/>
    <mergeCell ref="BJB53:BJL53"/>
    <mergeCell ref="BJM53:BKA53"/>
    <mergeCell ref="BKB53:BKL53"/>
    <mergeCell ref="BKM53:BLA53"/>
    <mergeCell ref="BFB53:BFL53"/>
    <mergeCell ref="BFM53:BGA53"/>
    <mergeCell ref="BGB53:BGL53"/>
    <mergeCell ref="BGM53:BHA53"/>
    <mergeCell ref="BHB53:BHL53"/>
    <mergeCell ref="BHM53:BIA53"/>
    <mergeCell ref="BCB53:BCL53"/>
    <mergeCell ref="BCM53:BDA53"/>
    <mergeCell ref="BDB53:BDL53"/>
    <mergeCell ref="BDM53:BEA53"/>
    <mergeCell ref="MB54:ML54"/>
    <mergeCell ref="MM54:NA54"/>
    <mergeCell ref="NB54:NL54"/>
    <mergeCell ref="NM54:OA54"/>
    <mergeCell ref="OB54:OL54"/>
    <mergeCell ref="OM54:PA54"/>
    <mergeCell ref="JB54:JL54"/>
    <mergeCell ref="JM54:KA54"/>
    <mergeCell ref="KB54:KL54"/>
    <mergeCell ref="KM54:LA54"/>
    <mergeCell ref="LB54:LL54"/>
    <mergeCell ref="LM54:MA54"/>
    <mergeCell ref="GB54:GL54"/>
    <mergeCell ref="GM54:HA54"/>
    <mergeCell ref="HB54:HL54"/>
    <mergeCell ref="HM54:IA54"/>
    <mergeCell ref="IB54:IL54"/>
    <mergeCell ref="IM54:JA54"/>
    <mergeCell ref="VB54:VL54"/>
    <mergeCell ref="VM54:WA54"/>
    <mergeCell ref="WB54:WL54"/>
    <mergeCell ref="WM54:XA54"/>
    <mergeCell ref="XB54:XL54"/>
    <mergeCell ref="XM54:YA54"/>
    <mergeCell ref="SB54:SL54"/>
    <mergeCell ref="SM54:TA54"/>
    <mergeCell ref="TB54:TL54"/>
    <mergeCell ref="TM54:UA54"/>
    <mergeCell ref="UB54:UL54"/>
    <mergeCell ref="UM54:VA54"/>
    <mergeCell ref="PB54:PL54"/>
    <mergeCell ref="PM54:QA54"/>
    <mergeCell ref="QB54:QL54"/>
    <mergeCell ref="QM54:RA54"/>
    <mergeCell ref="RB54:RL54"/>
    <mergeCell ref="RM54:SA54"/>
    <mergeCell ref="AEB54:AEL54"/>
    <mergeCell ref="AEM54:AFA54"/>
    <mergeCell ref="AFB54:AFL54"/>
    <mergeCell ref="AFM54:AGA54"/>
    <mergeCell ref="AGB54:AGL54"/>
    <mergeCell ref="AGM54:AHA54"/>
    <mergeCell ref="ABB54:ABL54"/>
    <mergeCell ref="ABM54:ACA54"/>
    <mergeCell ref="ACB54:ACL54"/>
    <mergeCell ref="ACM54:ADA54"/>
    <mergeCell ref="ADB54:ADL54"/>
    <mergeCell ref="ADM54:AEA54"/>
    <mergeCell ref="YB54:YL54"/>
    <mergeCell ref="YM54:ZA54"/>
    <mergeCell ref="ZB54:ZL54"/>
    <mergeCell ref="ZM54:AAA54"/>
    <mergeCell ref="AAB54:AAL54"/>
    <mergeCell ref="AAM54:ABA54"/>
    <mergeCell ref="ANB54:ANL54"/>
    <mergeCell ref="ANM54:AOA54"/>
    <mergeCell ref="AOB54:AOL54"/>
    <mergeCell ref="AOM54:APA54"/>
    <mergeCell ref="APB54:APL54"/>
    <mergeCell ref="APM54:AQA54"/>
    <mergeCell ref="AKB54:AKL54"/>
    <mergeCell ref="AKM54:ALA54"/>
    <mergeCell ref="ALB54:ALL54"/>
    <mergeCell ref="ALM54:AMA54"/>
    <mergeCell ref="AMB54:AML54"/>
    <mergeCell ref="AMM54:ANA54"/>
    <mergeCell ref="AHB54:AHL54"/>
    <mergeCell ref="AHM54:AIA54"/>
    <mergeCell ref="AIB54:AIL54"/>
    <mergeCell ref="AIM54:AJA54"/>
    <mergeCell ref="AJB54:AJL54"/>
    <mergeCell ref="AJM54:AKA54"/>
    <mergeCell ref="BBB54:BBL54"/>
    <mergeCell ref="BBM54:BCA54"/>
    <mergeCell ref="AWB54:AWL54"/>
    <mergeCell ref="AWM54:AXA54"/>
    <mergeCell ref="AXB54:AXL54"/>
    <mergeCell ref="AXM54:AYA54"/>
    <mergeCell ref="AYB54:AYL54"/>
    <mergeCell ref="AYM54:AZA54"/>
    <mergeCell ref="ATB54:ATL54"/>
    <mergeCell ref="ATM54:AUA54"/>
    <mergeCell ref="AUB54:AUL54"/>
    <mergeCell ref="AUM54:AVA54"/>
    <mergeCell ref="AVB54:AVL54"/>
    <mergeCell ref="AVM54:AWA54"/>
    <mergeCell ref="AQB54:AQL54"/>
    <mergeCell ref="AQM54:ARA54"/>
    <mergeCell ref="ARB54:ARL54"/>
    <mergeCell ref="ARM54:ASA54"/>
    <mergeCell ref="ASB54:ASL54"/>
    <mergeCell ref="ASM54:ATA54"/>
    <mergeCell ref="BLB54:BLL54"/>
    <mergeCell ref="BLM54:BMA54"/>
    <mergeCell ref="BMB54:BML54"/>
    <mergeCell ref="BMM54:BNA54"/>
    <mergeCell ref="A55:AR55"/>
    <mergeCell ref="AS55:BA55"/>
    <mergeCell ref="BB55:BL55"/>
    <mergeCell ref="BM55:CA55"/>
    <mergeCell ref="CB55:CL55"/>
    <mergeCell ref="CM55:DA55"/>
    <mergeCell ref="BIB54:BIL54"/>
    <mergeCell ref="BIM54:BJA54"/>
    <mergeCell ref="BJB54:BJL54"/>
    <mergeCell ref="BJM54:BKA54"/>
    <mergeCell ref="BKB54:BKL54"/>
    <mergeCell ref="BKM54:BLA54"/>
    <mergeCell ref="BFB54:BFL54"/>
    <mergeCell ref="BFM54:BGA54"/>
    <mergeCell ref="BGB54:BGL54"/>
    <mergeCell ref="BGM54:BHA54"/>
    <mergeCell ref="BHB54:BHL54"/>
    <mergeCell ref="BHM54:BIA54"/>
    <mergeCell ref="BCB54:BCL54"/>
    <mergeCell ref="BCM54:BDA54"/>
    <mergeCell ref="BDB54:BDL54"/>
    <mergeCell ref="BDM54:BEA54"/>
    <mergeCell ref="BEB54:BEL54"/>
    <mergeCell ref="BEM54:BFA54"/>
    <mergeCell ref="AZB54:AZL54"/>
    <mergeCell ref="AZM54:BAA54"/>
    <mergeCell ref="BAB54:BAL54"/>
    <mergeCell ref="BAM54:BBA54"/>
    <mergeCell ref="JB55:JL55"/>
    <mergeCell ref="JM55:KA55"/>
    <mergeCell ref="KB55:KL55"/>
    <mergeCell ref="KM55:LA55"/>
    <mergeCell ref="LB55:LL55"/>
    <mergeCell ref="LM55:MA55"/>
    <mergeCell ref="GB55:GL55"/>
    <mergeCell ref="GM55:HA55"/>
    <mergeCell ref="HB55:HL55"/>
    <mergeCell ref="HM55:IA55"/>
    <mergeCell ref="IB55:IL55"/>
    <mergeCell ref="IM55:JA55"/>
    <mergeCell ref="DB55:DL55"/>
    <mergeCell ref="DM55:EA55"/>
    <mergeCell ref="EB55:EL55"/>
    <mergeCell ref="EM55:FA55"/>
    <mergeCell ref="FB55:FL55"/>
    <mergeCell ref="FM55:GA55"/>
    <mergeCell ref="SB55:SL55"/>
    <mergeCell ref="SM55:TA55"/>
    <mergeCell ref="TB55:TL55"/>
    <mergeCell ref="TM55:UA55"/>
    <mergeCell ref="UB55:UL55"/>
    <mergeCell ref="UM55:VA55"/>
    <mergeCell ref="PB55:PL55"/>
    <mergeCell ref="PM55:QA55"/>
    <mergeCell ref="QB55:QL55"/>
    <mergeCell ref="QM55:RA55"/>
    <mergeCell ref="RB55:RL55"/>
    <mergeCell ref="RM55:SA55"/>
    <mergeCell ref="MB55:ML55"/>
    <mergeCell ref="MM55:NA55"/>
    <mergeCell ref="NB55:NL55"/>
    <mergeCell ref="NM55:OA55"/>
    <mergeCell ref="OB55:OL55"/>
    <mergeCell ref="OM55:PA55"/>
    <mergeCell ref="ABB55:ABL55"/>
    <mergeCell ref="ABM55:ACA55"/>
    <mergeCell ref="ACB55:ACL55"/>
    <mergeCell ref="ACM55:ADA55"/>
    <mergeCell ref="ADB55:ADL55"/>
    <mergeCell ref="ADM55:AEA55"/>
    <mergeCell ref="YB55:YL55"/>
    <mergeCell ref="YM55:ZA55"/>
    <mergeCell ref="ZB55:ZL55"/>
    <mergeCell ref="ZM55:AAA55"/>
    <mergeCell ref="AAB55:AAL55"/>
    <mergeCell ref="AAM55:ABA55"/>
    <mergeCell ref="VB55:VL55"/>
    <mergeCell ref="VM55:WA55"/>
    <mergeCell ref="WB55:WL55"/>
    <mergeCell ref="WM55:XA55"/>
    <mergeCell ref="XB55:XL55"/>
    <mergeCell ref="XM55:YA55"/>
    <mergeCell ref="AKB55:AKL55"/>
    <mergeCell ref="AKM55:ALA55"/>
    <mergeCell ref="ALB55:ALL55"/>
    <mergeCell ref="ALM55:AMA55"/>
    <mergeCell ref="AMB55:AML55"/>
    <mergeCell ref="AMM55:ANA55"/>
    <mergeCell ref="AHB55:AHL55"/>
    <mergeCell ref="AHM55:AIA55"/>
    <mergeCell ref="AIB55:AIL55"/>
    <mergeCell ref="AIM55:AJA55"/>
    <mergeCell ref="AJB55:AJL55"/>
    <mergeCell ref="AJM55:AKA55"/>
    <mergeCell ref="AEB55:AEL55"/>
    <mergeCell ref="AEM55:AFA55"/>
    <mergeCell ref="AFB55:AFL55"/>
    <mergeCell ref="AFM55:AGA55"/>
    <mergeCell ref="AGB55:AGL55"/>
    <mergeCell ref="AGM55:AHA55"/>
    <mergeCell ref="ATB55:ATL55"/>
    <mergeCell ref="ATM55:AUA55"/>
    <mergeCell ref="AUB55:AUL55"/>
    <mergeCell ref="AUM55:AVA55"/>
    <mergeCell ref="AVB55:AVL55"/>
    <mergeCell ref="AVM55:AWA55"/>
    <mergeCell ref="AQB55:AQL55"/>
    <mergeCell ref="AQM55:ARA55"/>
    <mergeCell ref="ARB55:ARL55"/>
    <mergeCell ref="ARM55:ASA55"/>
    <mergeCell ref="ASB55:ASL55"/>
    <mergeCell ref="ASM55:ATA55"/>
    <mergeCell ref="ANB55:ANL55"/>
    <mergeCell ref="ANM55:AOA55"/>
    <mergeCell ref="AOB55:AOL55"/>
    <mergeCell ref="AOM55:APA55"/>
    <mergeCell ref="APB55:APL55"/>
    <mergeCell ref="APM55:AQA55"/>
    <mergeCell ref="BHB55:BHL55"/>
    <mergeCell ref="BHM55:BIA55"/>
    <mergeCell ref="BCB55:BCL55"/>
    <mergeCell ref="BCM55:BDA55"/>
    <mergeCell ref="BDB55:BDL55"/>
    <mergeCell ref="BDM55:BEA55"/>
    <mergeCell ref="BEB55:BEL55"/>
    <mergeCell ref="BEM55:BFA55"/>
    <mergeCell ref="AZB55:AZL55"/>
    <mergeCell ref="AZM55:BAA55"/>
    <mergeCell ref="BAB55:BAL55"/>
    <mergeCell ref="BAM55:BBA55"/>
    <mergeCell ref="BBB55:BBL55"/>
    <mergeCell ref="BBM55:BCA55"/>
    <mergeCell ref="AWB55:AWL55"/>
    <mergeCell ref="AWM55:AXA55"/>
    <mergeCell ref="AXB55:AXL55"/>
    <mergeCell ref="AXM55:AYA55"/>
    <mergeCell ref="AYB55:AYL55"/>
    <mergeCell ref="AYM55:AZA55"/>
    <mergeCell ref="GB56:GL56"/>
    <mergeCell ref="GM56:HA56"/>
    <mergeCell ref="HB56:HL56"/>
    <mergeCell ref="HM56:IA56"/>
    <mergeCell ref="IB56:IL56"/>
    <mergeCell ref="IM56:JA56"/>
    <mergeCell ref="DB56:DL56"/>
    <mergeCell ref="DM56:EA56"/>
    <mergeCell ref="EB56:EL56"/>
    <mergeCell ref="EM56:FA56"/>
    <mergeCell ref="FB56:FL56"/>
    <mergeCell ref="FM56:GA56"/>
    <mergeCell ref="BLB55:BLL55"/>
    <mergeCell ref="BLM55:BMA55"/>
    <mergeCell ref="BMB55:BML55"/>
    <mergeCell ref="BMM55:BNA55"/>
    <mergeCell ref="A56:AR56"/>
    <mergeCell ref="AS56:BA56"/>
    <mergeCell ref="BB56:BL56"/>
    <mergeCell ref="BM56:CA56"/>
    <mergeCell ref="CB56:CL56"/>
    <mergeCell ref="CM56:DA56"/>
    <mergeCell ref="BIB55:BIL55"/>
    <mergeCell ref="BIM55:BJA55"/>
    <mergeCell ref="BJB55:BJL55"/>
    <mergeCell ref="BJM55:BKA55"/>
    <mergeCell ref="BKB55:BKL55"/>
    <mergeCell ref="BKM55:BLA55"/>
    <mergeCell ref="BFB55:BFL55"/>
    <mergeCell ref="BFM55:BGA55"/>
    <mergeCell ref="BGB55:BGL55"/>
    <mergeCell ref="BGM55:BHA55"/>
    <mergeCell ref="PB56:PL56"/>
    <mergeCell ref="PM56:QA56"/>
    <mergeCell ref="QB56:QL56"/>
    <mergeCell ref="QM56:RA56"/>
    <mergeCell ref="RB56:RL56"/>
    <mergeCell ref="RM56:SA56"/>
    <mergeCell ref="MB56:ML56"/>
    <mergeCell ref="MM56:NA56"/>
    <mergeCell ref="NB56:NL56"/>
    <mergeCell ref="NM56:OA56"/>
    <mergeCell ref="OB56:OL56"/>
    <mergeCell ref="OM56:PA56"/>
    <mergeCell ref="JB56:JL56"/>
    <mergeCell ref="JM56:KA56"/>
    <mergeCell ref="KB56:KL56"/>
    <mergeCell ref="KM56:LA56"/>
    <mergeCell ref="LB56:LL56"/>
    <mergeCell ref="LM56:MA56"/>
    <mergeCell ref="YB56:YL56"/>
    <mergeCell ref="YM56:ZA56"/>
    <mergeCell ref="ZB56:ZL56"/>
    <mergeCell ref="ZM56:AAA56"/>
    <mergeCell ref="AAB56:AAL56"/>
    <mergeCell ref="AAM56:ABA56"/>
    <mergeCell ref="VB56:VL56"/>
    <mergeCell ref="VM56:WA56"/>
    <mergeCell ref="WB56:WL56"/>
    <mergeCell ref="WM56:XA56"/>
    <mergeCell ref="XB56:XL56"/>
    <mergeCell ref="XM56:YA56"/>
    <mergeCell ref="SB56:SL56"/>
    <mergeCell ref="SM56:TA56"/>
    <mergeCell ref="TB56:TL56"/>
    <mergeCell ref="TM56:UA56"/>
    <mergeCell ref="UB56:UL56"/>
    <mergeCell ref="UM56:VA56"/>
    <mergeCell ref="AHB56:AHL56"/>
    <mergeCell ref="AHM56:AIA56"/>
    <mergeCell ref="AIB56:AIL56"/>
    <mergeCell ref="AIM56:AJA56"/>
    <mergeCell ref="AJB56:AJL56"/>
    <mergeCell ref="AJM56:AKA56"/>
    <mergeCell ref="AEB56:AEL56"/>
    <mergeCell ref="AEM56:AFA56"/>
    <mergeCell ref="AFB56:AFL56"/>
    <mergeCell ref="AFM56:AGA56"/>
    <mergeCell ref="AGB56:AGL56"/>
    <mergeCell ref="AGM56:AHA56"/>
    <mergeCell ref="ABB56:ABL56"/>
    <mergeCell ref="ABM56:ACA56"/>
    <mergeCell ref="ACB56:ACL56"/>
    <mergeCell ref="ACM56:ADA56"/>
    <mergeCell ref="ADB56:ADL56"/>
    <mergeCell ref="ADM56:AEA56"/>
    <mergeCell ref="AQB56:AQL56"/>
    <mergeCell ref="AQM56:ARA56"/>
    <mergeCell ref="ARB56:ARL56"/>
    <mergeCell ref="ARM56:ASA56"/>
    <mergeCell ref="ASB56:ASL56"/>
    <mergeCell ref="ASM56:ATA56"/>
    <mergeCell ref="ANB56:ANL56"/>
    <mergeCell ref="ANM56:AOA56"/>
    <mergeCell ref="AOB56:AOL56"/>
    <mergeCell ref="AOM56:APA56"/>
    <mergeCell ref="APB56:APL56"/>
    <mergeCell ref="APM56:AQA56"/>
    <mergeCell ref="AKB56:AKL56"/>
    <mergeCell ref="AKM56:ALA56"/>
    <mergeCell ref="ALB56:ALL56"/>
    <mergeCell ref="ALM56:AMA56"/>
    <mergeCell ref="AMB56:AML56"/>
    <mergeCell ref="AMM56:ANA56"/>
    <mergeCell ref="BEB56:BEL56"/>
    <mergeCell ref="BEM56:BFA56"/>
    <mergeCell ref="AZB56:AZL56"/>
    <mergeCell ref="AZM56:BAA56"/>
    <mergeCell ref="BAB56:BAL56"/>
    <mergeCell ref="BAM56:BBA56"/>
    <mergeCell ref="BBB56:BBL56"/>
    <mergeCell ref="BBM56:BCA56"/>
    <mergeCell ref="AWB56:AWL56"/>
    <mergeCell ref="AWM56:AXA56"/>
    <mergeCell ref="AXB56:AXL56"/>
    <mergeCell ref="AXM56:AYA56"/>
    <mergeCell ref="AYB56:AYL56"/>
    <mergeCell ref="AYM56:AZA56"/>
    <mergeCell ref="ATB56:ATL56"/>
    <mergeCell ref="ATM56:AUA56"/>
    <mergeCell ref="AUB56:AUL56"/>
    <mergeCell ref="AUM56:AVA56"/>
    <mergeCell ref="AVB56:AVL56"/>
    <mergeCell ref="AVM56:AWA56"/>
    <mergeCell ref="DB57:DL57"/>
    <mergeCell ref="DM57:EA57"/>
    <mergeCell ref="EB57:EL57"/>
    <mergeCell ref="EM57:FA57"/>
    <mergeCell ref="FB57:FL57"/>
    <mergeCell ref="FM57:GA57"/>
    <mergeCell ref="BLB56:BLL56"/>
    <mergeCell ref="BLM56:BMA56"/>
    <mergeCell ref="BMB56:BML56"/>
    <mergeCell ref="BMM56:BNA56"/>
    <mergeCell ref="A57:AR57"/>
    <mergeCell ref="AS57:BA57"/>
    <mergeCell ref="BB57:BL57"/>
    <mergeCell ref="BM57:CA57"/>
    <mergeCell ref="CB57:CL57"/>
    <mergeCell ref="CM57:DA57"/>
    <mergeCell ref="BIB56:BIL56"/>
    <mergeCell ref="BIM56:BJA56"/>
    <mergeCell ref="BJB56:BJL56"/>
    <mergeCell ref="BJM56:BKA56"/>
    <mergeCell ref="BKB56:BKL56"/>
    <mergeCell ref="BKM56:BLA56"/>
    <mergeCell ref="BFB56:BFL56"/>
    <mergeCell ref="BFM56:BGA56"/>
    <mergeCell ref="BGB56:BGL56"/>
    <mergeCell ref="BGM56:BHA56"/>
    <mergeCell ref="BHB56:BHL56"/>
    <mergeCell ref="BHM56:BIA56"/>
    <mergeCell ref="BCB56:BCL56"/>
    <mergeCell ref="BCM56:BDA56"/>
    <mergeCell ref="BDB56:BDL56"/>
    <mergeCell ref="BDM56:BEA56"/>
    <mergeCell ref="MB57:ML57"/>
    <mergeCell ref="MM57:NA57"/>
    <mergeCell ref="NB57:NL57"/>
    <mergeCell ref="NM57:OA57"/>
    <mergeCell ref="OB57:OL57"/>
    <mergeCell ref="OM57:PA57"/>
    <mergeCell ref="JB57:JL57"/>
    <mergeCell ref="JM57:KA57"/>
    <mergeCell ref="KB57:KL57"/>
    <mergeCell ref="KM57:LA57"/>
    <mergeCell ref="LB57:LL57"/>
    <mergeCell ref="LM57:MA57"/>
    <mergeCell ref="GB57:GL57"/>
    <mergeCell ref="GM57:HA57"/>
    <mergeCell ref="HB57:HL57"/>
    <mergeCell ref="HM57:IA57"/>
    <mergeCell ref="IB57:IL57"/>
    <mergeCell ref="IM57:JA57"/>
    <mergeCell ref="VB57:VL57"/>
    <mergeCell ref="VM57:WA57"/>
    <mergeCell ref="WB57:WL57"/>
    <mergeCell ref="WM57:XA57"/>
    <mergeCell ref="XB57:XL57"/>
    <mergeCell ref="XM57:YA57"/>
    <mergeCell ref="SB57:SL57"/>
    <mergeCell ref="SM57:TA57"/>
    <mergeCell ref="TB57:TL57"/>
    <mergeCell ref="TM57:UA57"/>
    <mergeCell ref="UB57:UL57"/>
    <mergeCell ref="UM57:VA57"/>
    <mergeCell ref="PB57:PL57"/>
    <mergeCell ref="PM57:QA57"/>
    <mergeCell ref="QB57:QL57"/>
    <mergeCell ref="QM57:RA57"/>
    <mergeCell ref="RB57:RL57"/>
    <mergeCell ref="RM57:SA57"/>
    <mergeCell ref="AEB57:AEL57"/>
    <mergeCell ref="AEM57:AFA57"/>
    <mergeCell ref="AFB57:AFL57"/>
    <mergeCell ref="AFM57:AGA57"/>
    <mergeCell ref="AGB57:AGL57"/>
    <mergeCell ref="AGM57:AHA57"/>
    <mergeCell ref="ABB57:ABL57"/>
    <mergeCell ref="ABM57:ACA57"/>
    <mergeCell ref="ACB57:ACL57"/>
    <mergeCell ref="ACM57:ADA57"/>
    <mergeCell ref="ADB57:ADL57"/>
    <mergeCell ref="ADM57:AEA57"/>
    <mergeCell ref="YB57:YL57"/>
    <mergeCell ref="YM57:ZA57"/>
    <mergeCell ref="ZB57:ZL57"/>
    <mergeCell ref="ZM57:AAA57"/>
    <mergeCell ref="AAB57:AAL57"/>
    <mergeCell ref="AAM57:ABA57"/>
    <mergeCell ref="ANB57:ANL57"/>
    <mergeCell ref="ANM57:AOA57"/>
    <mergeCell ref="AOB57:AOL57"/>
    <mergeCell ref="AOM57:APA57"/>
    <mergeCell ref="APB57:APL57"/>
    <mergeCell ref="APM57:AQA57"/>
    <mergeCell ref="AKB57:AKL57"/>
    <mergeCell ref="AKM57:ALA57"/>
    <mergeCell ref="ALB57:ALL57"/>
    <mergeCell ref="ALM57:AMA57"/>
    <mergeCell ref="AMB57:AML57"/>
    <mergeCell ref="AMM57:ANA57"/>
    <mergeCell ref="AHB57:AHL57"/>
    <mergeCell ref="AHM57:AIA57"/>
    <mergeCell ref="AIB57:AIL57"/>
    <mergeCell ref="AIM57:AJA57"/>
    <mergeCell ref="AJB57:AJL57"/>
    <mergeCell ref="AJM57:AKA57"/>
    <mergeCell ref="BBB57:BBL57"/>
    <mergeCell ref="BBM57:BCA57"/>
    <mergeCell ref="AWB57:AWL57"/>
    <mergeCell ref="AWM57:AXA57"/>
    <mergeCell ref="AXB57:AXL57"/>
    <mergeCell ref="AXM57:AYA57"/>
    <mergeCell ref="AYB57:AYL57"/>
    <mergeCell ref="AYM57:AZA57"/>
    <mergeCell ref="ATB57:ATL57"/>
    <mergeCell ref="ATM57:AUA57"/>
    <mergeCell ref="AUB57:AUL57"/>
    <mergeCell ref="AUM57:AVA57"/>
    <mergeCell ref="AVB57:AVL57"/>
    <mergeCell ref="AVM57:AWA57"/>
    <mergeCell ref="AQB57:AQL57"/>
    <mergeCell ref="AQM57:ARA57"/>
    <mergeCell ref="ARB57:ARL57"/>
    <mergeCell ref="ARM57:ASA57"/>
    <mergeCell ref="ASB57:ASL57"/>
    <mergeCell ref="ASM57:ATA57"/>
    <mergeCell ref="BLB57:BLL57"/>
    <mergeCell ref="BLM57:BMA57"/>
    <mergeCell ref="BMB57:BML57"/>
    <mergeCell ref="BMM57:BNA57"/>
    <mergeCell ref="A58:AR58"/>
    <mergeCell ref="AS58:BA58"/>
    <mergeCell ref="BB58:BL58"/>
    <mergeCell ref="BM58:CA58"/>
    <mergeCell ref="CB58:CL58"/>
    <mergeCell ref="CM58:DA58"/>
    <mergeCell ref="BIB57:BIL57"/>
    <mergeCell ref="BIM57:BJA57"/>
    <mergeCell ref="BJB57:BJL57"/>
    <mergeCell ref="BJM57:BKA57"/>
    <mergeCell ref="BKB57:BKL57"/>
    <mergeCell ref="BKM57:BLA57"/>
    <mergeCell ref="BFB57:BFL57"/>
    <mergeCell ref="BFM57:BGA57"/>
    <mergeCell ref="BGB57:BGL57"/>
    <mergeCell ref="BGM57:BHA57"/>
    <mergeCell ref="BHB57:BHL57"/>
    <mergeCell ref="BHM57:BIA57"/>
    <mergeCell ref="BCB57:BCL57"/>
    <mergeCell ref="BCM57:BDA57"/>
    <mergeCell ref="BDB57:BDL57"/>
    <mergeCell ref="BDM57:BEA57"/>
    <mergeCell ref="BEB57:BEL57"/>
    <mergeCell ref="BEM57:BFA57"/>
    <mergeCell ref="AZB57:AZL57"/>
    <mergeCell ref="AZM57:BAA57"/>
    <mergeCell ref="BAB57:BAL57"/>
    <mergeCell ref="BAM57:BBA57"/>
    <mergeCell ref="JB58:JL58"/>
    <mergeCell ref="JM58:KA58"/>
    <mergeCell ref="KB58:KL58"/>
    <mergeCell ref="KM58:LA58"/>
    <mergeCell ref="LB58:LL58"/>
    <mergeCell ref="LM58:MA58"/>
    <mergeCell ref="GB58:GL58"/>
    <mergeCell ref="GM58:HA58"/>
    <mergeCell ref="HB58:HL58"/>
    <mergeCell ref="HM58:IA58"/>
    <mergeCell ref="IB58:IL58"/>
    <mergeCell ref="IM58:JA58"/>
    <mergeCell ref="DB58:DL58"/>
    <mergeCell ref="DM58:EA58"/>
    <mergeCell ref="EB58:EL58"/>
    <mergeCell ref="EM58:FA58"/>
    <mergeCell ref="FB58:FL58"/>
    <mergeCell ref="FM58:GA58"/>
    <mergeCell ref="SB58:SL58"/>
    <mergeCell ref="SM58:TA58"/>
    <mergeCell ref="TB58:TL58"/>
    <mergeCell ref="TM58:UA58"/>
    <mergeCell ref="UB58:UL58"/>
    <mergeCell ref="UM58:VA58"/>
    <mergeCell ref="PB58:PL58"/>
    <mergeCell ref="PM58:QA58"/>
    <mergeCell ref="QB58:QL58"/>
    <mergeCell ref="QM58:RA58"/>
    <mergeCell ref="RB58:RL58"/>
    <mergeCell ref="RM58:SA58"/>
    <mergeCell ref="MB58:ML58"/>
    <mergeCell ref="MM58:NA58"/>
    <mergeCell ref="NB58:NL58"/>
    <mergeCell ref="NM58:OA58"/>
    <mergeCell ref="OB58:OL58"/>
    <mergeCell ref="OM58:PA58"/>
    <mergeCell ref="ABB58:ABL58"/>
    <mergeCell ref="ABM58:ACA58"/>
    <mergeCell ref="ACB58:ACL58"/>
    <mergeCell ref="ACM58:ADA58"/>
    <mergeCell ref="ADB58:ADL58"/>
    <mergeCell ref="ADM58:AEA58"/>
    <mergeCell ref="YB58:YL58"/>
    <mergeCell ref="YM58:ZA58"/>
    <mergeCell ref="ZB58:ZL58"/>
    <mergeCell ref="ZM58:AAA58"/>
    <mergeCell ref="AAB58:AAL58"/>
    <mergeCell ref="AAM58:ABA58"/>
    <mergeCell ref="VB58:VL58"/>
    <mergeCell ref="VM58:WA58"/>
    <mergeCell ref="WB58:WL58"/>
    <mergeCell ref="WM58:XA58"/>
    <mergeCell ref="XB58:XL58"/>
    <mergeCell ref="XM58:YA58"/>
    <mergeCell ref="AKB58:AKL58"/>
    <mergeCell ref="AKM58:ALA58"/>
    <mergeCell ref="ALB58:ALL58"/>
    <mergeCell ref="ALM58:AMA58"/>
    <mergeCell ref="AMB58:AML58"/>
    <mergeCell ref="AMM58:ANA58"/>
    <mergeCell ref="AHB58:AHL58"/>
    <mergeCell ref="AHM58:AIA58"/>
    <mergeCell ref="AIB58:AIL58"/>
    <mergeCell ref="AIM58:AJA58"/>
    <mergeCell ref="AJB58:AJL58"/>
    <mergeCell ref="AJM58:AKA58"/>
    <mergeCell ref="AEB58:AEL58"/>
    <mergeCell ref="AEM58:AFA58"/>
    <mergeCell ref="AFB58:AFL58"/>
    <mergeCell ref="AFM58:AGA58"/>
    <mergeCell ref="AGB58:AGL58"/>
    <mergeCell ref="AGM58:AHA58"/>
    <mergeCell ref="ATB58:ATL58"/>
    <mergeCell ref="ATM58:AUA58"/>
    <mergeCell ref="AUB58:AUL58"/>
    <mergeCell ref="AUM58:AVA58"/>
    <mergeCell ref="AVB58:AVL58"/>
    <mergeCell ref="AVM58:AWA58"/>
    <mergeCell ref="AQB58:AQL58"/>
    <mergeCell ref="AQM58:ARA58"/>
    <mergeCell ref="ARB58:ARL58"/>
    <mergeCell ref="ARM58:ASA58"/>
    <mergeCell ref="ASB58:ASL58"/>
    <mergeCell ref="ASM58:ATA58"/>
    <mergeCell ref="ANB58:ANL58"/>
    <mergeCell ref="ANM58:AOA58"/>
    <mergeCell ref="AOB58:AOL58"/>
    <mergeCell ref="AOM58:APA58"/>
    <mergeCell ref="APB58:APL58"/>
    <mergeCell ref="APM58:AQA58"/>
    <mergeCell ref="BHB58:BHL58"/>
    <mergeCell ref="BHM58:BIA58"/>
    <mergeCell ref="BCB58:BCL58"/>
    <mergeCell ref="BCM58:BDA58"/>
    <mergeCell ref="BDB58:BDL58"/>
    <mergeCell ref="BDM58:BEA58"/>
    <mergeCell ref="BEB58:BEL58"/>
    <mergeCell ref="BEM58:BFA58"/>
    <mergeCell ref="AZB58:AZL58"/>
    <mergeCell ref="AZM58:BAA58"/>
    <mergeCell ref="BAB58:BAL58"/>
    <mergeCell ref="BAM58:BBA58"/>
    <mergeCell ref="BBB58:BBL58"/>
    <mergeCell ref="BBM58:BCA58"/>
    <mergeCell ref="AWB58:AWL58"/>
    <mergeCell ref="AWM58:AXA58"/>
    <mergeCell ref="AXB58:AXL58"/>
    <mergeCell ref="AXM58:AYA58"/>
    <mergeCell ref="AYB58:AYL58"/>
    <mergeCell ref="AYM58:AZA58"/>
    <mergeCell ref="GB59:GL59"/>
    <mergeCell ref="GM59:HA59"/>
    <mergeCell ref="HB59:HL59"/>
    <mergeCell ref="HM59:IA59"/>
    <mergeCell ref="IB59:IL59"/>
    <mergeCell ref="IM59:JA59"/>
    <mergeCell ref="DB59:DL59"/>
    <mergeCell ref="DM59:EA59"/>
    <mergeCell ref="EB59:EL59"/>
    <mergeCell ref="EM59:FA59"/>
    <mergeCell ref="FB59:FL59"/>
    <mergeCell ref="FM59:GA59"/>
    <mergeCell ref="BLB58:BLL58"/>
    <mergeCell ref="BLM58:BMA58"/>
    <mergeCell ref="BMB58:BML58"/>
    <mergeCell ref="BMM58:BNA58"/>
    <mergeCell ref="A59:AR59"/>
    <mergeCell ref="AS59:BA59"/>
    <mergeCell ref="BB59:BL59"/>
    <mergeCell ref="BM59:CA59"/>
    <mergeCell ref="CB59:CL59"/>
    <mergeCell ref="CM59:DA59"/>
    <mergeCell ref="BIB58:BIL58"/>
    <mergeCell ref="BIM58:BJA58"/>
    <mergeCell ref="BJB58:BJL58"/>
    <mergeCell ref="BJM58:BKA58"/>
    <mergeCell ref="BKB58:BKL58"/>
    <mergeCell ref="BKM58:BLA58"/>
    <mergeCell ref="BFB58:BFL58"/>
    <mergeCell ref="BFM58:BGA58"/>
    <mergeCell ref="BGB58:BGL58"/>
    <mergeCell ref="BGM58:BHA58"/>
    <mergeCell ref="PB59:PL59"/>
    <mergeCell ref="PM59:QA59"/>
    <mergeCell ref="QB59:QL59"/>
    <mergeCell ref="QM59:RA59"/>
    <mergeCell ref="RB59:RL59"/>
    <mergeCell ref="RM59:SA59"/>
    <mergeCell ref="MB59:ML59"/>
    <mergeCell ref="MM59:NA59"/>
    <mergeCell ref="NB59:NL59"/>
    <mergeCell ref="NM59:OA59"/>
    <mergeCell ref="OB59:OL59"/>
    <mergeCell ref="OM59:PA59"/>
    <mergeCell ref="JB59:JL59"/>
    <mergeCell ref="JM59:KA59"/>
    <mergeCell ref="KB59:KL59"/>
    <mergeCell ref="KM59:LA59"/>
    <mergeCell ref="LB59:LL59"/>
    <mergeCell ref="LM59:MA59"/>
    <mergeCell ref="YB59:YL59"/>
    <mergeCell ref="YM59:ZA59"/>
    <mergeCell ref="ZB59:ZL59"/>
    <mergeCell ref="ZM59:AAA59"/>
    <mergeCell ref="AAB59:AAL59"/>
    <mergeCell ref="AAM59:ABA59"/>
    <mergeCell ref="VB59:VL59"/>
    <mergeCell ref="VM59:WA59"/>
    <mergeCell ref="WB59:WL59"/>
    <mergeCell ref="WM59:XA59"/>
    <mergeCell ref="XB59:XL59"/>
    <mergeCell ref="XM59:YA59"/>
    <mergeCell ref="SB59:SL59"/>
    <mergeCell ref="SM59:TA59"/>
    <mergeCell ref="TB59:TL59"/>
    <mergeCell ref="TM59:UA59"/>
    <mergeCell ref="UB59:UL59"/>
    <mergeCell ref="UM59:VA59"/>
    <mergeCell ref="AHB59:AHL59"/>
    <mergeCell ref="AHM59:AIA59"/>
    <mergeCell ref="AIB59:AIL59"/>
    <mergeCell ref="AIM59:AJA59"/>
    <mergeCell ref="AJB59:AJL59"/>
    <mergeCell ref="AJM59:AKA59"/>
    <mergeCell ref="AEB59:AEL59"/>
    <mergeCell ref="AEM59:AFA59"/>
    <mergeCell ref="AFB59:AFL59"/>
    <mergeCell ref="AFM59:AGA59"/>
    <mergeCell ref="AGB59:AGL59"/>
    <mergeCell ref="AGM59:AHA59"/>
    <mergeCell ref="ABB59:ABL59"/>
    <mergeCell ref="ABM59:ACA59"/>
    <mergeCell ref="ACB59:ACL59"/>
    <mergeCell ref="ACM59:ADA59"/>
    <mergeCell ref="ADB59:ADL59"/>
    <mergeCell ref="ADM59:AEA59"/>
    <mergeCell ref="AQB59:AQL59"/>
    <mergeCell ref="AQM59:ARA59"/>
    <mergeCell ref="ARB59:ARL59"/>
    <mergeCell ref="ARM59:ASA59"/>
    <mergeCell ref="ASB59:ASL59"/>
    <mergeCell ref="ASM59:ATA59"/>
    <mergeCell ref="ANB59:ANL59"/>
    <mergeCell ref="ANM59:AOA59"/>
    <mergeCell ref="AOB59:AOL59"/>
    <mergeCell ref="AOM59:APA59"/>
    <mergeCell ref="APB59:APL59"/>
    <mergeCell ref="APM59:AQA59"/>
    <mergeCell ref="AKB59:AKL59"/>
    <mergeCell ref="AKM59:ALA59"/>
    <mergeCell ref="ALB59:ALL59"/>
    <mergeCell ref="ALM59:AMA59"/>
    <mergeCell ref="AMB59:AML59"/>
    <mergeCell ref="AMM59:ANA59"/>
    <mergeCell ref="BEB59:BEL59"/>
    <mergeCell ref="BEM59:BFA59"/>
    <mergeCell ref="AZB59:AZL59"/>
    <mergeCell ref="AZM59:BAA59"/>
    <mergeCell ref="BAB59:BAL59"/>
    <mergeCell ref="BAM59:BBA59"/>
    <mergeCell ref="BBB59:BBL59"/>
    <mergeCell ref="BBM59:BCA59"/>
    <mergeCell ref="AWB59:AWL59"/>
    <mergeCell ref="AWM59:AXA59"/>
    <mergeCell ref="AXB59:AXL59"/>
    <mergeCell ref="AXM59:AYA59"/>
    <mergeCell ref="AYB59:AYL59"/>
    <mergeCell ref="AYM59:AZA59"/>
    <mergeCell ref="ATB59:ATL59"/>
    <mergeCell ref="ATM59:AUA59"/>
    <mergeCell ref="AUB59:AUL59"/>
    <mergeCell ref="AUM59:AVA59"/>
    <mergeCell ref="AVB59:AVL59"/>
    <mergeCell ref="AVM59:AWA59"/>
    <mergeCell ref="DB60:DL60"/>
    <mergeCell ref="DM60:EA60"/>
    <mergeCell ref="EB60:EL60"/>
    <mergeCell ref="EM60:FA60"/>
    <mergeCell ref="FB60:FL60"/>
    <mergeCell ref="FM60:GA60"/>
    <mergeCell ref="BLB59:BLL59"/>
    <mergeCell ref="BLM59:BMA59"/>
    <mergeCell ref="BMB59:BML59"/>
    <mergeCell ref="BMM59:BNA59"/>
    <mergeCell ref="A60:AR60"/>
    <mergeCell ref="AS60:BA60"/>
    <mergeCell ref="BB60:BL60"/>
    <mergeCell ref="BM60:CA60"/>
    <mergeCell ref="CB60:CL60"/>
    <mergeCell ref="CM60:DA60"/>
    <mergeCell ref="BIB59:BIL59"/>
    <mergeCell ref="BIM59:BJA59"/>
    <mergeCell ref="BJB59:BJL59"/>
    <mergeCell ref="BJM59:BKA59"/>
    <mergeCell ref="BKB59:BKL59"/>
    <mergeCell ref="BKM59:BLA59"/>
    <mergeCell ref="BFB59:BFL59"/>
    <mergeCell ref="BFM59:BGA59"/>
    <mergeCell ref="BGB59:BGL59"/>
    <mergeCell ref="BGM59:BHA59"/>
    <mergeCell ref="BHB59:BHL59"/>
    <mergeCell ref="BHM59:BIA59"/>
    <mergeCell ref="BCB59:BCL59"/>
    <mergeCell ref="BCM59:BDA59"/>
    <mergeCell ref="BDB59:BDL59"/>
    <mergeCell ref="BDM59:BEA59"/>
    <mergeCell ref="MB60:ML60"/>
    <mergeCell ref="MM60:NA60"/>
    <mergeCell ref="NB60:NL60"/>
    <mergeCell ref="NM60:OA60"/>
    <mergeCell ref="OB60:OL60"/>
    <mergeCell ref="OM60:PA60"/>
    <mergeCell ref="JB60:JL60"/>
    <mergeCell ref="JM60:KA60"/>
    <mergeCell ref="KB60:KL60"/>
    <mergeCell ref="KM60:LA60"/>
    <mergeCell ref="LB60:LL60"/>
    <mergeCell ref="LM60:MA60"/>
    <mergeCell ref="GB60:GL60"/>
    <mergeCell ref="GM60:HA60"/>
    <mergeCell ref="HB60:HL60"/>
    <mergeCell ref="HM60:IA60"/>
    <mergeCell ref="IB60:IL60"/>
    <mergeCell ref="IM60:JA60"/>
    <mergeCell ref="VB60:VL60"/>
    <mergeCell ref="VM60:WA60"/>
    <mergeCell ref="WB60:WL60"/>
    <mergeCell ref="WM60:XA60"/>
    <mergeCell ref="XB60:XL60"/>
    <mergeCell ref="XM60:YA60"/>
    <mergeCell ref="SB60:SL60"/>
    <mergeCell ref="SM60:TA60"/>
    <mergeCell ref="TB60:TL60"/>
    <mergeCell ref="TM60:UA60"/>
    <mergeCell ref="UB60:UL60"/>
    <mergeCell ref="UM60:VA60"/>
    <mergeCell ref="PB60:PL60"/>
    <mergeCell ref="PM60:QA60"/>
    <mergeCell ref="QB60:QL60"/>
    <mergeCell ref="QM60:RA60"/>
    <mergeCell ref="RB60:RL60"/>
    <mergeCell ref="RM60:SA60"/>
    <mergeCell ref="AEB60:AEL60"/>
    <mergeCell ref="AEM60:AFA60"/>
    <mergeCell ref="AFB60:AFL60"/>
    <mergeCell ref="AFM60:AGA60"/>
    <mergeCell ref="AGB60:AGL60"/>
    <mergeCell ref="AGM60:AHA60"/>
    <mergeCell ref="ABB60:ABL60"/>
    <mergeCell ref="ABM60:ACA60"/>
    <mergeCell ref="ACB60:ACL60"/>
    <mergeCell ref="ACM60:ADA60"/>
    <mergeCell ref="ADB60:ADL60"/>
    <mergeCell ref="ADM60:AEA60"/>
    <mergeCell ref="YB60:YL60"/>
    <mergeCell ref="YM60:ZA60"/>
    <mergeCell ref="ZB60:ZL60"/>
    <mergeCell ref="ZM60:AAA60"/>
    <mergeCell ref="AAB60:AAL60"/>
    <mergeCell ref="AAM60:ABA60"/>
    <mergeCell ref="ANB60:ANL60"/>
    <mergeCell ref="ANM60:AOA60"/>
    <mergeCell ref="AOB60:AOL60"/>
    <mergeCell ref="AOM60:APA60"/>
    <mergeCell ref="APB60:APL60"/>
    <mergeCell ref="APM60:AQA60"/>
    <mergeCell ref="AKB60:AKL60"/>
    <mergeCell ref="AKM60:ALA60"/>
    <mergeCell ref="ALB60:ALL60"/>
    <mergeCell ref="ALM60:AMA60"/>
    <mergeCell ref="AMB60:AML60"/>
    <mergeCell ref="AMM60:ANA60"/>
    <mergeCell ref="AHB60:AHL60"/>
    <mergeCell ref="AHM60:AIA60"/>
    <mergeCell ref="AIB60:AIL60"/>
    <mergeCell ref="AIM60:AJA60"/>
    <mergeCell ref="AJB60:AJL60"/>
    <mergeCell ref="AJM60:AKA60"/>
    <mergeCell ref="BBB60:BBL60"/>
    <mergeCell ref="BBM60:BCA60"/>
    <mergeCell ref="AWB60:AWL60"/>
    <mergeCell ref="AWM60:AXA60"/>
    <mergeCell ref="AXB60:AXL60"/>
    <mergeCell ref="AXM60:AYA60"/>
    <mergeCell ref="AYB60:AYL60"/>
    <mergeCell ref="AYM60:AZA60"/>
    <mergeCell ref="ATB60:ATL60"/>
    <mergeCell ref="ATM60:AUA60"/>
    <mergeCell ref="AUB60:AUL60"/>
    <mergeCell ref="AUM60:AVA60"/>
    <mergeCell ref="AVB60:AVL60"/>
    <mergeCell ref="AVM60:AWA60"/>
    <mergeCell ref="AQB60:AQL60"/>
    <mergeCell ref="AQM60:ARA60"/>
    <mergeCell ref="ARB60:ARL60"/>
    <mergeCell ref="ARM60:ASA60"/>
    <mergeCell ref="ASB60:ASL60"/>
    <mergeCell ref="ASM60:ATA60"/>
    <mergeCell ref="BLB60:BLL60"/>
    <mergeCell ref="BLM60:BMA60"/>
    <mergeCell ref="BMB60:BML60"/>
    <mergeCell ref="BMM60:BNA60"/>
    <mergeCell ref="A61:AR61"/>
    <mergeCell ref="AS61:BA61"/>
    <mergeCell ref="BB61:BL61"/>
    <mergeCell ref="BM61:CA61"/>
    <mergeCell ref="CB61:CL61"/>
    <mergeCell ref="CM61:DA61"/>
    <mergeCell ref="BIB60:BIL60"/>
    <mergeCell ref="BIM60:BJA60"/>
    <mergeCell ref="BJB60:BJL60"/>
    <mergeCell ref="BJM60:BKA60"/>
    <mergeCell ref="BKB60:BKL60"/>
    <mergeCell ref="BKM60:BLA60"/>
    <mergeCell ref="BFB60:BFL60"/>
    <mergeCell ref="BFM60:BGA60"/>
    <mergeCell ref="BGB60:BGL60"/>
    <mergeCell ref="BGM60:BHA60"/>
    <mergeCell ref="BHB60:BHL60"/>
    <mergeCell ref="BHM60:BIA60"/>
    <mergeCell ref="BCB60:BCL60"/>
    <mergeCell ref="BCM60:BDA60"/>
    <mergeCell ref="BDB60:BDL60"/>
    <mergeCell ref="BDM60:BEA60"/>
    <mergeCell ref="BEB60:BEL60"/>
    <mergeCell ref="BEM60:BFA60"/>
    <mergeCell ref="AZB60:AZL60"/>
    <mergeCell ref="AZM60:BAA60"/>
    <mergeCell ref="BAB60:BAL60"/>
    <mergeCell ref="BAM60:BBA60"/>
    <mergeCell ref="JB61:JL61"/>
    <mergeCell ref="JM61:KA61"/>
    <mergeCell ref="KB61:KL61"/>
    <mergeCell ref="KM61:LA61"/>
    <mergeCell ref="LB61:LL61"/>
    <mergeCell ref="LM61:MA61"/>
    <mergeCell ref="GB61:GL61"/>
    <mergeCell ref="GM61:HA61"/>
    <mergeCell ref="HB61:HL61"/>
    <mergeCell ref="HM61:IA61"/>
    <mergeCell ref="IB61:IL61"/>
    <mergeCell ref="IM61:JA61"/>
    <mergeCell ref="DB61:DL61"/>
    <mergeCell ref="DM61:EA61"/>
    <mergeCell ref="EB61:EL61"/>
    <mergeCell ref="EM61:FA61"/>
    <mergeCell ref="FB61:FL61"/>
    <mergeCell ref="FM61:GA61"/>
    <mergeCell ref="SB61:SL61"/>
    <mergeCell ref="SM61:TA61"/>
    <mergeCell ref="TB61:TL61"/>
    <mergeCell ref="TM61:UA61"/>
    <mergeCell ref="UB61:UL61"/>
    <mergeCell ref="UM61:VA61"/>
    <mergeCell ref="PB61:PL61"/>
    <mergeCell ref="PM61:QA61"/>
    <mergeCell ref="QB61:QL61"/>
    <mergeCell ref="QM61:RA61"/>
    <mergeCell ref="RB61:RL61"/>
    <mergeCell ref="RM61:SA61"/>
    <mergeCell ref="MB61:ML61"/>
    <mergeCell ref="MM61:NA61"/>
    <mergeCell ref="NB61:NL61"/>
    <mergeCell ref="NM61:OA61"/>
    <mergeCell ref="OB61:OL61"/>
    <mergeCell ref="OM61:PA61"/>
    <mergeCell ref="ABB61:ABL61"/>
    <mergeCell ref="ABM61:ACA61"/>
    <mergeCell ref="ACB61:ACL61"/>
    <mergeCell ref="ACM61:ADA61"/>
    <mergeCell ref="ADB61:ADL61"/>
    <mergeCell ref="ADM61:AEA61"/>
    <mergeCell ref="YB61:YL61"/>
    <mergeCell ref="YM61:ZA61"/>
    <mergeCell ref="ZB61:ZL61"/>
    <mergeCell ref="ZM61:AAA61"/>
    <mergeCell ref="AAB61:AAL61"/>
    <mergeCell ref="AAM61:ABA61"/>
    <mergeCell ref="VB61:VL61"/>
    <mergeCell ref="VM61:WA61"/>
    <mergeCell ref="WB61:WL61"/>
    <mergeCell ref="WM61:XA61"/>
    <mergeCell ref="XB61:XL61"/>
    <mergeCell ref="XM61:YA61"/>
    <mergeCell ref="AKB61:AKL61"/>
    <mergeCell ref="AKM61:ALA61"/>
    <mergeCell ref="ALB61:ALL61"/>
    <mergeCell ref="ALM61:AMA61"/>
    <mergeCell ref="AMB61:AML61"/>
    <mergeCell ref="AMM61:ANA61"/>
    <mergeCell ref="AHB61:AHL61"/>
    <mergeCell ref="AHM61:AIA61"/>
    <mergeCell ref="AIB61:AIL61"/>
    <mergeCell ref="AIM61:AJA61"/>
    <mergeCell ref="AJB61:AJL61"/>
    <mergeCell ref="AJM61:AKA61"/>
    <mergeCell ref="AEB61:AEL61"/>
    <mergeCell ref="AEM61:AFA61"/>
    <mergeCell ref="AFB61:AFL61"/>
    <mergeCell ref="AFM61:AGA61"/>
    <mergeCell ref="AGB61:AGL61"/>
    <mergeCell ref="AGM61:AHA61"/>
    <mergeCell ref="ATB61:ATL61"/>
    <mergeCell ref="ATM61:AUA61"/>
    <mergeCell ref="AUB61:AUL61"/>
    <mergeCell ref="AUM61:AVA61"/>
    <mergeCell ref="AVB61:AVL61"/>
    <mergeCell ref="AVM61:AWA61"/>
    <mergeCell ref="AQB61:AQL61"/>
    <mergeCell ref="AQM61:ARA61"/>
    <mergeCell ref="ARB61:ARL61"/>
    <mergeCell ref="ARM61:ASA61"/>
    <mergeCell ref="ASB61:ASL61"/>
    <mergeCell ref="ASM61:ATA61"/>
    <mergeCell ref="ANB61:ANL61"/>
    <mergeCell ref="ANM61:AOA61"/>
    <mergeCell ref="AOB61:AOL61"/>
    <mergeCell ref="AOM61:APA61"/>
    <mergeCell ref="APB61:APL61"/>
    <mergeCell ref="APM61:AQA61"/>
    <mergeCell ref="BHB61:BHL61"/>
    <mergeCell ref="BHM61:BIA61"/>
    <mergeCell ref="BCB61:BCL61"/>
    <mergeCell ref="BCM61:BDA61"/>
    <mergeCell ref="BDB61:BDL61"/>
    <mergeCell ref="BDM61:BEA61"/>
    <mergeCell ref="BEB61:BEL61"/>
    <mergeCell ref="BEM61:BFA61"/>
    <mergeCell ref="AZB61:AZL61"/>
    <mergeCell ref="AZM61:BAA61"/>
    <mergeCell ref="BAB61:BAL61"/>
    <mergeCell ref="BAM61:BBA61"/>
    <mergeCell ref="BBB61:BBL61"/>
    <mergeCell ref="BBM61:BCA61"/>
    <mergeCell ref="AWB61:AWL61"/>
    <mergeCell ref="AWM61:AXA61"/>
    <mergeCell ref="AXB61:AXL61"/>
    <mergeCell ref="AXM61:AYA61"/>
    <mergeCell ref="AYB61:AYL61"/>
    <mergeCell ref="AYM61:AZA61"/>
    <mergeCell ref="GB62:GL62"/>
    <mergeCell ref="GM62:HA62"/>
    <mergeCell ref="HB62:HL62"/>
    <mergeCell ref="HM62:IA62"/>
    <mergeCell ref="IB62:IL62"/>
    <mergeCell ref="IM62:JA62"/>
    <mergeCell ref="DB62:DL62"/>
    <mergeCell ref="DM62:EA62"/>
    <mergeCell ref="EB62:EL62"/>
    <mergeCell ref="EM62:FA62"/>
    <mergeCell ref="FB62:FL62"/>
    <mergeCell ref="FM62:GA62"/>
    <mergeCell ref="BLB61:BLL61"/>
    <mergeCell ref="BLM61:BMA61"/>
    <mergeCell ref="BMB61:BML61"/>
    <mergeCell ref="BMM61:BNA61"/>
    <mergeCell ref="A62:AR62"/>
    <mergeCell ref="AS62:BA62"/>
    <mergeCell ref="BB62:BL62"/>
    <mergeCell ref="BM62:CA62"/>
    <mergeCell ref="CB62:CL62"/>
    <mergeCell ref="CM62:DA62"/>
    <mergeCell ref="BIB61:BIL61"/>
    <mergeCell ref="BIM61:BJA61"/>
    <mergeCell ref="BJB61:BJL61"/>
    <mergeCell ref="BJM61:BKA61"/>
    <mergeCell ref="BKB61:BKL61"/>
    <mergeCell ref="BKM61:BLA61"/>
    <mergeCell ref="BFB61:BFL61"/>
    <mergeCell ref="BFM61:BGA61"/>
    <mergeCell ref="BGB61:BGL61"/>
    <mergeCell ref="BGM61:BHA61"/>
    <mergeCell ref="PB62:PL62"/>
    <mergeCell ref="PM62:QA62"/>
    <mergeCell ref="QB62:QL62"/>
    <mergeCell ref="QM62:RA62"/>
    <mergeCell ref="RB62:RL62"/>
    <mergeCell ref="RM62:SA62"/>
    <mergeCell ref="MB62:ML62"/>
    <mergeCell ref="MM62:NA62"/>
    <mergeCell ref="NB62:NL62"/>
    <mergeCell ref="NM62:OA62"/>
    <mergeCell ref="OB62:OL62"/>
    <mergeCell ref="OM62:PA62"/>
    <mergeCell ref="JB62:JL62"/>
    <mergeCell ref="JM62:KA62"/>
    <mergeCell ref="KB62:KL62"/>
    <mergeCell ref="KM62:LA62"/>
    <mergeCell ref="LB62:LL62"/>
    <mergeCell ref="LM62:MA62"/>
    <mergeCell ref="YB62:YL62"/>
    <mergeCell ref="YM62:ZA62"/>
    <mergeCell ref="ZB62:ZL62"/>
    <mergeCell ref="ZM62:AAA62"/>
    <mergeCell ref="AAB62:AAL62"/>
    <mergeCell ref="AAM62:ABA62"/>
    <mergeCell ref="VB62:VL62"/>
    <mergeCell ref="VM62:WA62"/>
    <mergeCell ref="WB62:WL62"/>
    <mergeCell ref="WM62:XA62"/>
    <mergeCell ref="XB62:XL62"/>
    <mergeCell ref="XM62:YA62"/>
    <mergeCell ref="SB62:SL62"/>
    <mergeCell ref="SM62:TA62"/>
    <mergeCell ref="TB62:TL62"/>
    <mergeCell ref="TM62:UA62"/>
    <mergeCell ref="UB62:UL62"/>
    <mergeCell ref="UM62:VA62"/>
    <mergeCell ref="AHB62:AHL62"/>
    <mergeCell ref="AHM62:AIA62"/>
    <mergeCell ref="AIB62:AIL62"/>
    <mergeCell ref="AIM62:AJA62"/>
    <mergeCell ref="AJB62:AJL62"/>
    <mergeCell ref="AJM62:AKA62"/>
    <mergeCell ref="AEB62:AEL62"/>
    <mergeCell ref="AEM62:AFA62"/>
    <mergeCell ref="AFB62:AFL62"/>
    <mergeCell ref="AFM62:AGA62"/>
    <mergeCell ref="AGB62:AGL62"/>
    <mergeCell ref="AGM62:AHA62"/>
    <mergeCell ref="ABB62:ABL62"/>
    <mergeCell ref="ABM62:ACA62"/>
    <mergeCell ref="ACB62:ACL62"/>
    <mergeCell ref="ACM62:ADA62"/>
    <mergeCell ref="ADB62:ADL62"/>
    <mergeCell ref="ADM62:AEA62"/>
    <mergeCell ref="AQB62:AQL62"/>
    <mergeCell ref="AQM62:ARA62"/>
    <mergeCell ref="ARB62:ARL62"/>
    <mergeCell ref="ARM62:ASA62"/>
    <mergeCell ref="ASB62:ASL62"/>
    <mergeCell ref="ASM62:ATA62"/>
    <mergeCell ref="ANB62:ANL62"/>
    <mergeCell ref="ANM62:AOA62"/>
    <mergeCell ref="AOB62:AOL62"/>
    <mergeCell ref="AOM62:APA62"/>
    <mergeCell ref="APB62:APL62"/>
    <mergeCell ref="APM62:AQA62"/>
    <mergeCell ref="AKB62:AKL62"/>
    <mergeCell ref="AKM62:ALA62"/>
    <mergeCell ref="ALB62:ALL62"/>
    <mergeCell ref="ALM62:AMA62"/>
    <mergeCell ref="AMB62:AML62"/>
    <mergeCell ref="AMM62:ANA62"/>
    <mergeCell ref="AZB62:AZL62"/>
    <mergeCell ref="AZM62:BAA62"/>
    <mergeCell ref="BAB62:BAL62"/>
    <mergeCell ref="BAM62:BBA62"/>
    <mergeCell ref="BBB62:BBL62"/>
    <mergeCell ref="BBM62:BCA62"/>
    <mergeCell ref="AWB62:AWL62"/>
    <mergeCell ref="AWM62:AXA62"/>
    <mergeCell ref="AXB62:AXL62"/>
    <mergeCell ref="AXM62:AYA62"/>
    <mergeCell ref="AYB62:AYL62"/>
    <mergeCell ref="AYM62:AZA62"/>
    <mergeCell ref="ATB62:ATL62"/>
    <mergeCell ref="ATM62:AUA62"/>
    <mergeCell ref="AUB62:AUL62"/>
    <mergeCell ref="AUM62:AVA62"/>
    <mergeCell ref="AVB62:AVL62"/>
    <mergeCell ref="AVM62:AWA62"/>
    <mergeCell ref="AC66:AV66"/>
    <mergeCell ref="BF66:BW66"/>
    <mergeCell ref="CG66:CZ66"/>
    <mergeCell ref="AC68:AV68"/>
    <mergeCell ref="BE68:BX68"/>
    <mergeCell ref="CG68:CZ68"/>
    <mergeCell ref="BLB62:BLL62"/>
    <mergeCell ref="BLM62:BMA62"/>
    <mergeCell ref="BMB62:BML62"/>
    <mergeCell ref="BMM62:BNA62"/>
    <mergeCell ref="BB63:BL63"/>
    <mergeCell ref="AC65:AV65"/>
    <mergeCell ref="BF65:BW65"/>
    <mergeCell ref="CG65:CZ65"/>
    <mergeCell ref="BIB62:BIL62"/>
    <mergeCell ref="BIM62:BJA62"/>
    <mergeCell ref="BJB62:BJL62"/>
    <mergeCell ref="BJM62:BKA62"/>
    <mergeCell ref="BKB62:BKL62"/>
    <mergeCell ref="BKM62:BLA62"/>
    <mergeCell ref="BFB62:BFL62"/>
    <mergeCell ref="BFM62:BGA62"/>
    <mergeCell ref="BGB62:BGL62"/>
    <mergeCell ref="BGM62:BHA62"/>
    <mergeCell ref="BHB62:BHL62"/>
    <mergeCell ref="BHM62:BIA62"/>
    <mergeCell ref="BCB62:BCL62"/>
    <mergeCell ref="BCM62:BDA62"/>
    <mergeCell ref="BDB62:BDL62"/>
    <mergeCell ref="BDM62:BEA62"/>
    <mergeCell ref="BEB62:BEL62"/>
    <mergeCell ref="BEM62:BFA62"/>
    <mergeCell ref="B84:CZ84"/>
    <mergeCell ref="B85:CZ85"/>
    <mergeCell ref="B86:CZ86"/>
    <mergeCell ref="B87:CZ87"/>
    <mergeCell ref="B76:CZ76"/>
    <mergeCell ref="B77:CZ77"/>
    <mergeCell ref="B78:CZ78"/>
    <mergeCell ref="B79:CZ79"/>
    <mergeCell ref="B80:CZ80"/>
    <mergeCell ref="B81:CZ81"/>
    <mergeCell ref="AC69:AV69"/>
    <mergeCell ref="BE69:BX69"/>
    <mergeCell ref="CG69:CZ69"/>
    <mergeCell ref="A72:B72"/>
    <mergeCell ref="C72:E72"/>
    <mergeCell ref="F72:G72"/>
    <mergeCell ref="H72:W72"/>
    <mergeCell ref="X72:Z72"/>
    <mergeCell ref="AA72:AC72"/>
    <mergeCell ref="AD72:AF72"/>
    <mergeCell ref="CM46:DA46"/>
    <mergeCell ref="DB46:DL46"/>
    <mergeCell ref="DM46:EA46"/>
    <mergeCell ref="EB46:EL46"/>
    <mergeCell ref="EM46:FA46"/>
    <mergeCell ref="FB46:FL46"/>
    <mergeCell ref="AD97:AF97"/>
    <mergeCell ref="A46:AR46"/>
    <mergeCell ref="AS46:BA46"/>
    <mergeCell ref="BB46:BL46"/>
    <mergeCell ref="BM46:CA46"/>
    <mergeCell ref="CB46:CL46"/>
    <mergeCell ref="A97:B97"/>
    <mergeCell ref="C97:E97"/>
    <mergeCell ref="F97:G97"/>
    <mergeCell ref="H97:W97"/>
    <mergeCell ref="X97:Z97"/>
    <mergeCell ref="AA97:AC97"/>
    <mergeCell ref="AC93:AV93"/>
    <mergeCell ref="BE93:BX93"/>
    <mergeCell ref="CG93:CZ93"/>
    <mergeCell ref="AC94:AV94"/>
    <mergeCell ref="BE94:BX94"/>
    <mergeCell ref="CG94:CZ94"/>
    <mergeCell ref="AC90:AV90"/>
    <mergeCell ref="BF90:BW90"/>
    <mergeCell ref="CG90:CZ90"/>
    <mergeCell ref="AC91:AV91"/>
    <mergeCell ref="BF91:BW91"/>
    <mergeCell ref="CG91:CZ91"/>
    <mergeCell ref="B82:CZ82"/>
    <mergeCell ref="B83:CZ83"/>
    <mergeCell ref="LM46:MA46"/>
    <mergeCell ref="MB46:ML46"/>
    <mergeCell ref="MM46:NA46"/>
    <mergeCell ref="NB46:NL46"/>
    <mergeCell ref="NM46:OA46"/>
    <mergeCell ref="OB46:OL46"/>
    <mergeCell ref="IM46:JA46"/>
    <mergeCell ref="JB46:JL46"/>
    <mergeCell ref="JM46:KA46"/>
    <mergeCell ref="KB46:KL46"/>
    <mergeCell ref="KM46:LA46"/>
    <mergeCell ref="LB46:LL46"/>
    <mergeCell ref="FM46:GA46"/>
    <mergeCell ref="GB46:GL46"/>
    <mergeCell ref="GM46:HA46"/>
    <mergeCell ref="HB46:HL46"/>
    <mergeCell ref="HM46:IA46"/>
    <mergeCell ref="IB46:IL46"/>
    <mergeCell ref="UM46:VA46"/>
    <mergeCell ref="VB46:VL46"/>
    <mergeCell ref="VM46:WA46"/>
    <mergeCell ref="WB46:WL46"/>
    <mergeCell ref="WM46:XA46"/>
    <mergeCell ref="XB46:XL46"/>
    <mergeCell ref="RM46:SA46"/>
    <mergeCell ref="SB46:SL46"/>
    <mergeCell ref="SM46:TA46"/>
    <mergeCell ref="TB46:TL46"/>
    <mergeCell ref="TM46:UA46"/>
    <mergeCell ref="UB46:UL46"/>
    <mergeCell ref="OM46:PA46"/>
    <mergeCell ref="PB46:PL46"/>
    <mergeCell ref="PM46:QA46"/>
    <mergeCell ref="QB46:QL46"/>
    <mergeCell ref="QM46:RA46"/>
    <mergeCell ref="RB46:RL46"/>
    <mergeCell ref="ADM46:AEA46"/>
    <mergeCell ref="AEB46:AEL46"/>
    <mergeCell ref="AEM46:AFA46"/>
    <mergeCell ref="AFB46:AFL46"/>
    <mergeCell ref="AFM46:AGA46"/>
    <mergeCell ref="AGB46:AGL46"/>
    <mergeCell ref="AAM46:ABA46"/>
    <mergeCell ref="ABB46:ABL46"/>
    <mergeCell ref="ABM46:ACA46"/>
    <mergeCell ref="ACB46:ACL46"/>
    <mergeCell ref="ACM46:ADA46"/>
    <mergeCell ref="ADB46:ADL46"/>
    <mergeCell ref="XM46:YA46"/>
    <mergeCell ref="YB46:YL46"/>
    <mergeCell ref="YM46:ZA46"/>
    <mergeCell ref="ZB46:ZL46"/>
    <mergeCell ref="ZM46:AAA46"/>
    <mergeCell ref="AAB46:AAL46"/>
    <mergeCell ref="AMM46:ANA46"/>
    <mergeCell ref="ANB46:ANL46"/>
    <mergeCell ref="ANM46:AOA46"/>
    <mergeCell ref="AOB46:AOL46"/>
    <mergeCell ref="AOM46:APA46"/>
    <mergeCell ref="APB46:APL46"/>
    <mergeCell ref="AJM46:AKA46"/>
    <mergeCell ref="AKB46:AKL46"/>
    <mergeCell ref="AKM46:ALA46"/>
    <mergeCell ref="ALB46:ALL46"/>
    <mergeCell ref="ALM46:AMA46"/>
    <mergeCell ref="AMB46:AML46"/>
    <mergeCell ref="AGM46:AHA46"/>
    <mergeCell ref="AHB46:AHL46"/>
    <mergeCell ref="AHM46:AIA46"/>
    <mergeCell ref="AIB46:AIL46"/>
    <mergeCell ref="AIM46:AJA46"/>
    <mergeCell ref="AJB46:AJL46"/>
    <mergeCell ref="BAM46:BBA46"/>
    <mergeCell ref="BBB46:BBL46"/>
    <mergeCell ref="AVM46:AWA46"/>
    <mergeCell ref="AWB46:AWL46"/>
    <mergeCell ref="AWM46:AXA46"/>
    <mergeCell ref="AXB46:AXL46"/>
    <mergeCell ref="AXM46:AYA46"/>
    <mergeCell ref="AYB46:AYL46"/>
    <mergeCell ref="ASM46:ATA46"/>
    <mergeCell ref="ATB46:ATL46"/>
    <mergeCell ref="ATM46:AUA46"/>
    <mergeCell ref="AUB46:AUL46"/>
    <mergeCell ref="AUM46:AVA46"/>
    <mergeCell ref="AVB46:AVL46"/>
    <mergeCell ref="APM46:AQA46"/>
    <mergeCell ref="AQB46:AQL46"/>
    <mergeCell ref="AQM46:ARA46"/>
    <mergeCell ref="ARB46:ARL46"/>
    <mergeCell ref="ARM46:ASA46"/>
    <mergeCell ref="ASB46:ASL46"/>
    <mergeCell ref="BKM46:BLA46"/>
    <mergeCell ref="BLB46:BLL46"/>
    <mergeCell ref="BLM46:BMA46"/>
    <mergeCell ref="BMB46:BML46"/>
    <mergeCell ref="BMM46:BNA46"/>
    <mergeCell ref="A47:AR47"/>
    <mergeCell ref="AS47:BA47"/>
    <mergeCell ref="BB47:BL47"/>
    <mergeCell ref="BM47:CA47"/>
    <mergeCell ref="CB47:CL47"/>
    <mergeCell ref="BHM46:BIA46"/>
    <mergeCell ref="BIB46:BIL46"/>
    <mergeCell ref="BIM46:BJA46"/>
    <mergeCell ref="BJB46:BJL46"/>
    <mergeCell ref="BJM46:BKA46"/>
    <mergeCell ref="BKB46:BKL46"/>
    <mergeCell ref="BEM46:BFA46"/>
    <mergeCell ref="BFB46:BFL46"/>
    <mergeCell ref="BFM46:BGA46"/>
    <mergeCell ref="BGB46:BGL46"/>
    <mergeCell ref="BGM46:BHA46"/>
    <mergeCell ref="BHB46:BHL46"/>
    <mergeCell ref="BBM46:BCA46"/>
    <mergeCell ref="BCB46:BCL46"/>
    <mergeCell ref="BCM46:BDA46"/>
    <mergeCell ref="BDB46:BDL46"/>
    <mergeCell ref="BDM46:BEA46"/>
    <mergeCell ref="BEB46:BEL46"/>
    <mergeCell ref="AYM46:AZA46"/>
    <mergeCell ref="AZB46:AZL46"/>
    <mergeCell ref="AZM46:BAA46"/>
    <mergeCell ref="BAB46:BAL46"/>
    <mergeCell ref="IM47:JA47"/>
    <mergeCell ref="JB47:JL47"/>
    <mergeCell ref="JM47:KA47"/>
    <mergeCell ref="KB47:KL47"/>
    <mergeCell ref="KM47:LA47"/>
    <mergeCell ref="LB47:LL47"/>
    <mergeCell ref="FM47:GA47"/>
    <mergeCell ref="GB47:GL47"/>
    <mergeCell ref="GM47:HA47"/>
    <mergeCell ref="HB47:HL47"/>
    <mergeCell ref="HM47:IA47"/>
    <mergeCell ref="IB47:IL47"/>
    <mergeCell ref="CM47:DA47"/>
    <mergeCell ref="DB47:DL47"/>
    <mergeCell ref="DM47:EA47"/>
    <mergeCell ref="EB47:EL47"/>
    <mergeCell ref="EM47:FA47"/>
    <mergeCell ref="FB47:FL47"/>
    <mergeCell ref="RM47:SA47"/>
    <mergeCell ref="SB47:SL47"/>
    <mergeCell ref="SM47:TA47"/>
    <mergeCell ref="TB47:TL47"/>
    <mergeCell ref="TM47:UA47"/>
    <mergeCell ref="UB47:UL47"/>
    <mergeCell ref="OM47:PA47"/>
    <mergeCell ref="PB47:PL47"/>
    <mergeCell ref="PM47:QA47"/>
    <mergeCell ref="QB47:QL47"/>
    <mergeCell ref="QM47:RA47"/>
    <mergeCell ref="RB47:RL47"/>
    <mergeCell ref="LM47:MA47"/>
    <mergeCell ref="MB47:ML47"/>
    <mergeCell ref="MM47:NA47"/>
    <mergeCell ref="NB47:NL47"/>
    <mergeCell ref="NM47:OA47"/>
    <mergeCell ref="OB47:OL47"/>
    <mergeCell ref="AAM47:ABA47"/>
    <mergeCell ref="ABB47:ABL47"/>
    <mergeCell ref="ABM47:ACA47"/>
    <mergeCell ref="ACB47:ACL47"/>
    <mergeCell ref="ACM47:ADA47"/>
    <mergeCell ref="ADB47:ADL47"/>
    <mergeCell ref="XM47:YA47"/>
    <mergeCell ref="YB47:YL47"/>
    <mergeCell ref="YM47:ZA47"/>
    <mergeCell ref="ZB47:ZL47"/>
    <mergeCell ref="ZM47:AAA47"/>
    <mergeCell ref="AAB47:AAL47"/>
    <mergeCell ref="UM47:VA47"/>
    <mergeCell ref="VB47:VL47"/>
    <mergeCell ref="VM47:WA47"/>
    <mergeCell ref="WB47:WL47"/>
    <mergeCell ref="WM47:XA47"/>
    <mergeCell ref="XB47:XL47"/>
    <mergeCell ref="AJM47:AKA47"/>
    <mergeCell ref="AKB47:AKL47"/>
    <mergeCell ref="AKM47:ALA47"/>
    <mergeCell ref="ALB47:ALL47"/>
    <mergeCell ref="ALM47:AMA47"/>
    <mergeCell ref="AMB47:AML47"/>
    <mergeCell ref="AGM47:AHA47"/>
    <mergeCell ref="AHB47:AHL47"/>
    <mergeCell ref="AHM47:AIA47"/>
    <mergeCell ref="AIB47:AIL47"/>
    <mergeCell ref="AIM47:AJA47"/>
    <mergeCell ref="AJB47:AJL47"/>
    <mergeCell ref="ADM47:AEA47"/>
    <mergeCell ref="AEB47:AEL47"/>
    <mergeCell ref="AEM47:AFA47"/>
    <mergeCell ref="AFB47:AFL47"/>
    <mergeCell ref="AFM47:AGA47"/>
    <mergeCell ref="AGB47:AGL47"/>
    <mergeCell ref="ASM47:ATA47"/>
    <mergeCell ref="ATB47:ATL47"/>
    <mergeCell ref="ATM47:AUA47"/>
    <mergeCell ref="AUB47:AUL47"/>
    <mergeCell ref="AUM47:AVA47"/>
    <mergeCell ref="AVB47:AVL47"/>
    <mergeCell ref="APM47:AQA47"/>
    <mergeCell ref="AQB47:AQL47"/>
    <mergeCell ref="AQM47:ARA47"/>
    <mergeCell ref="ARB47:ARL47"/>
    <mergeCell ref="ARM47:ASA47"/>
    <mergeCell ref="ASB47:ASL47"/>
    <mergeCell ref="AMM47:ANA47"/>
    <mergeCell ref="ANB47:ANL47"/>
    <mergeCell ref="ANM47:AOA47"/>
    <mergeCell ref="AOB47:AOL47"/>
    <mergeCell ref="AOM47:APA47"/>
    <mergeCell ref="APB47:APL47"/>
    <mergeCell ref="BBM47:BCA47"/>
    <mergeCell ref="BCB47:BCL47"/>
    <mergeCell ref="BCM47:BDA47"/>
    <mergeCell ref="BDB47:BDL47"/>
    <mergeCell ref="BDM47:BEA47"/>
    <mergeCell ref="BEB47:BEL47"/>
    <mergeCell ref="AYM47:AZA47"/>
    <mergeCell ref="AZB47:AZL47"/>
    <mergeCell ref="AZM47:BAA47"/>
    <mergeCell ref="BAB47:BAL47"/>
    <mergeCell ref="BAM47:BBA47"/>
    <mergeCell ref="BBB47:BBL47"/>
    <mergeCell ref="AVM47:AWA47"/>
    <mergeCell ref="AWB47:AWL47"/>
    <mergeCell ref="AWM47:AXA47"/>
    <mergeCell ref="AXB47:AXL47"/>
    <mergeCell ref="AXM47:AYA47"/>
    <mergeCell ref="AYB47:AYL47"/>
    <mergeCell ref="BKM47:BLA47"/>
    <mergeCell ref="BLB47:BLL47"/>
    <mergeCell ref="BLM47:BMA47"/>
    <mergeCell ref="BMB47:BML47"/>
    <mergeCell ref="BMM47:BNA47"/>
    <mergeCell ref="BHM47:BIA47"/>
    <mergeCell ref="BIB47:BIL47"/>
    <mergeCell ref="BIM47:BJA47"/>
    <mergeCell ref="BJB47:BJL47"/>
    <mergeCell ref="BJM47:BKA47"/>
    <mergeCell ref="BKB47:BKL47"/>
    <mergeCell ref="BEM47:BFA47"/>
    <mergeCell ref="BFB47:BFL47"/>
    <mergeCell ref="BFM47:BGA47"/>
    <mergeCell ref="BGB47:BGL47"/>
    <mergeCell ref="BGM47:BHA47"/>
    <mergeCell ref="BHB47:BHL47"/>
  </mergeCells>
  <pageMargins left="0.78740157480314965" right="0.51181102362204722" top="0.59055118110236227" bottom="0.39370078740157483" header="0.19685039370078741" footer="0.19685039370078741"/>
  <pageSetup paperSize="9" scale="97" orientation="portrait" r:id="rId1"/>
  <headerFooter alignWithMargins="0"/>
  <rowBreaks count="1" manualBreakCount="1">
    <brk id="38" max="1768" man="1"/>
  </rowBreaks>
  <colBreaks count="16" manualBreakCount="16">
    <brk id="105" max="70" man="1"/>
    <brk id="209" max="70" man="1"/>
    <brk id="313" max="70" man="1"/>
    <brk id="417" max="70" man="1"/>
    <brk id="521" max="70" man="1"/>
    <brk id="625" max="70" man="1"/>
    <brk id="729" max="70" man="1"/>
    <brk id="833" max="70" man="1"/>
    <brk id="937" max="70" man="1"/>
    <brk id="1041" max="70" man="1"/>
    <brk id="1145" max="70" man="1"/>
    <brk id="1249" max="70" man="1"/>
    <brk id="1353" max="70" man="1"/>
    <brk id="1457" max="70" man="1"/>
    <brk id="1561" max="70" man="1"/>
    <brk id="166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Удмуртская Республика</vt:lpstr>
      <vt:lpstr>Проверка</vt:lpstr>
      <vt:lpstr>Проверка!Область_печати</vt:lpstr>
      <vt:lpstr>'Удмуртская Республика'!Область_печати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Вознесенских Ольга Александровна</cp:lastModifiedBy>
  <cp:lastPrinted>2018-01-18T09:41:28Z</cp:lastPrinted>
  <dcterms:created xsi:type="dcterms:W3CDTF">2008-10-01T13:21:49Z</dcterms:created>
  <dcterms:modified xsi:type="dcterms:W3CDTF">2018-07-18T05:17:02Z</dcterms:modified>
</cp:coreProperties>
</file>